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O-PLE" r:id="rId3" sheetId="1"/>
    <sheet name="CFF - PLE" r:id="rId4" sheetId="2"/>
  </sheets>
</workbook>
</file>

<file path=xl/sharedStrings.xml><?xml version="1.0" encoding="utf-8"?>
<sst xmlns="http://schemas.openxmlformats.org/spreadsheetml/2006/main" count="6536" uniqueCount="627">
  <si>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</si>
  <si>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</si>
  <si>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</si>
  <si>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</si>
  <si>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</si>
  <si>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</si>
  <si>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</si>
  <si>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</si>
  <si>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</si>
  <si>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</si>
  <si>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</si>
  <si>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Preço Total (valor calculado)</t>
  </si>
  <si>
    <t>Observação</t>
  </si>
  <si>
    <t>N° Evento</t>
  </si>
  <si>
    <t>Evento</t>
  </si>
  <si>
    <t>N° Frente de Obra</t>
  </si>
  <si>
    <t>Frente de Obra</t>
  </si>
  <si>
    <t>Qtd.</t>
  </si>
  <si>
    <t>Valor</t>
  </si>
  <si>
    <t>Macrosserviço</t>
  </si>
  <si>
    <t>1</t>
  </si>
  <si>
    <t/>
  </si>
  <si>
    <t>FUNDAÇÕES</t>
  </si>
  <si>
    <t>Serviço</t>
  </si>
  <si>
    <t>1.1</t>
  </si>
  <si>
    <t>SINAPI</t>
  </si>
  <si>
    <t>96521</t>
  </si>
  <si>
    <t>ESCAVAÇÃO MECANIZADA PARA BLOCO DE COROAMENTO OU SAPATA COM RETROESCAVADEIRA (INCLUINDO ESCAVAÇÃO PARA COLOCAÇÃO DE FÔRMAS). AF_01/2024</t>
  </si>
  <si>
    <t>M3</t>
  </si>
  <si>
    <t>SAPATA</t>
  </si>
  <si>
    <t>Casa 1</t>
  </si>
  <si>
    <t>2</t>
  </si>
  <si>
    <t>Casa 2</t>
  </si>
  <si>
    <t>3</t>
  </si>
  <si>
    <t>Casa 3</t>
  </si>
  <si>
    <t>4</t>
  </si>
  <si>
    <t>Casa 4</t>
  </si>
  <si>
    <t>5</t>
  </si>
  <si>
    <t>Casa 5</t>
  </si>
  <si>
    <t>6</t>
  </si>
  <si>
    <t>Casa 6</t>
  </si>
  <si>
    <t>7</t>
  </si>
  <si>
    <t>Casa 7</t>
  </si>
  <si>
    <t>8</t>
  </si>
  <si>
    <t>Casa 8</t>
  </si>
  <si>
    <t>9</t>
  </si>
  <si>
    <t>Casa 9</t>
  </si>
  <si>
    <t>10</t>
  </si>
  <si>
    <t>Casa 10</t>
  </si>
  <si>
    <t>1.2</t>
  </si>
  <si>
    <t>101616</t>
  </si>
  <si>
    <t>PREPARO DE FUNDO DE VALA COM LARGURA MENOR QUE 1,5 M (ACERTO DO SOLO NATURAL). AF_08/2020</t>
  </si>
  <si>
    <t>M2</t>
  </si>
  <si>
    <t>1.3</t>
  </si>
  <si>
    <t>96619</t>
  </si>
  <si>
    <t>LASTRO DE CONCRETO MAGRO, APLICADO EM BLOCOS DE COROAMENTO OU SAPATAS, ESPESSURA DE 5 CM. AF_01/2024</t>
  </si>
  <si>
    <t>1.4</t>
  </si>
  <si>
    <t>96541</t>
  </si>
  <si>
    <t>FABRICAÇÃO, MONTAGEM E DESMONTAGEM DE FÔRMA PARA SAPATA, EM CHAPA DE MADEIRA COMPENSADA RESINADA, E=17 MM, 4 UTILIZAÇÕES. AF_01/2024</t>
  </si>
  <si>
    <t>1.5</t>
  </si>
  <si>
    <t>104919</t>
  </si>
  <si>
    <t>ARMAÇÃO DE SAPATA ISOLADA, VIGA BALDRAME E SAPATA CORRIDA UTILIZANDO AÇO CA-50 DE 10 MM - MONTAGEM. AF_01/2024</t>
  </si>
  <si>
    <t>KG</t>
  </si>
  <si>
    <t>1.6</t>
  </si>
  <si>
    <t>104917</t>
  </si>
  <si>
    <t>ARMAÇÃO DE SAPATA ISOLADA, VIGA BALDRAME E SAPATA CORRIDA UTILIZANDO AÇO CA-50 DE 6,3 MM - MONTAGEM. AF_01/2024</t>
  </si>
  <si>
    <t>1.7</t>
  </si>
  <si>
    <t>104916</t>
  </si>
  <si>
    <t>ARMAÇÃO DE SAPATA ISOLADA, VIGA BALDRAME E SAPATA CORRIDA UTILIZANDO AÇO CA-60 DE 5 MM - MONTAGEM. AF_01/2024</t>
  </si>
  <si>
    <t>1.8</t>
  </si>
  <si>
    <t>Composição</t>
  </si>
  <si>
    <t>96556_ADP-01</t>
  </si>
  <si>
    <t>CONCRETAGEM DE SAPATA, FCK 20 MPA, COM USO DE JERICA - LANÇAMENTO, ADENSAMENTO E ACABAMENTO.</t>
  </si>
  <si>
    <t>1.9</t>
  </si>
  <si>
    <t>93382</t>
  </si>
  <si>
    <t>REATERRO MANUAL DE VALAS, COM COMPACTADOR DE SOLOS DE PERCUSSÃO. AF_08/2023</t>
  </si>
  <si>
    <t>1.10</t>
  </si>
  <si>
    <t>96527</t>
  </si>
  <si>
    <t>ESCAVAÇÃO MANUAL PARA VIGA BALDRAME OU SAPATA CORRIDA (INCLUINDO ESCAVAÇÃO PARA COLOCAÇÃO DE FÔRMAS). AF_01/2024</t>
  </si>
  <si>
    <t>BALDRAME</t>
  </si>
  <si>
    <t>1.11</t>
  </si>
  <si>
    <t>1.12</t>
  </si>
  <si>
    <t>96536</t>
  </si>
  <si>
    <t>FABRICAÇÃO, MONTAGEM E DESMONTAGEM DE FÔRMA PARA VIGA BALDRAME, EM MADEIRA SERRADA, E=25 MM, 4 UTILIZAÇÕES. AF_01/2024</t>
  </si>
  <si>
    <t>1.13</t>
  </si>
  <si>
    <t>104918</t>
  </si>
  <si>
    <t>ARMAÇÃO DE SAPATA ISOLADA, VIGA BALDRAME E SAPATA CORRIDA UTILIZANDO AÇO CA-50 DE 8 MM - MONTAGEM. AF_01/2024</t>
  </si>
  <si>
    <t>1.14</t>
  </si>
  <si>
    <t>1.15</t>
  </si>
  <si>
    <t>1.16</t>
  </si>
  <si>
    <t>96555_ADP-01</t>
  </si>
  <si>
    <t>CONCRETAGEM DE BLOCO DE COROAMENTO OU VIGA BALDRAME, FCK 20 MPA, COM USO DE JERICA - LANÇAMENTO, ADENSAMENTO E ACABAMENTO.</t>
  </si>
  <si>
    <t>1.17</t>
  </si>
  <si>
    <t>1.18</t>
  </si>
  <si>
    <t>87878</t>
  </si>
  <si>
    <t>CHAPISCO APLICADO EM ALVENARIAS E ESTRUTURAS DE CONCRETO INTERNAS, COM COLHER DE PEDREIRO. ARGAMASSA TRAÇO 1:3 COM PREPARO MANUAL. AF_10/2022</t>
  </si>
  <si>
    <t>IMPERMEABILIZAÇÃO</t>
  </si>
  <si>
    <t>1.19</t>
  </si>
  <si>
    <t>98562</t>
  </si>
  <si>
    <t>IMPERMEABILIZAÇÃO DE SUPERFÍCIE COM ARGAMASSA DE CIMENTO E AREIA, COM ADITIVO IMPERMEABILIZANTE, E = 1,5CM. AF_09/2023</t>
  </si>
  <si>
    <t>1.20</t>
  </si>
  <si>
    <t>98557</t>
  </si>
  <si>
    <t>IMPERMEABILIZAÇÃO DE SUPERFÍCIE COM EMULSÃO ASFÁLTICA, 2 DEMÃOS. AF_09/2023</t>
  </si>
  <si>
    <t>PILARES, VIGAS E LAJES</t>
  </si>
  <si>
    <t>2.1</t>
  </si>
  <si>
    <t>92427</t>
  </si>
  <si>
    <t>MONTAGEM E DESMONTAGEM DE FÔRMA DE PILARES RETANGULARES E ESTRUTURAS SIMILARES, PÉ-DIREITO SIMPLES, EM CHAPA DE MADEIRA COMPENSADA RESINADA, 8 UTILIZAÇÕES. AF_09/2020</t>
  </si>
  <si>
    <t>2.2</t>
  </si>
  <si>
    <t>92463_ADP-01</t>
  </si>
  <si>
    <t>MONTAGEM E DESMONTAGEM DE FÔRMA DE VIGA, SEM ESCORAMENTO, PÉ-DIREITO SIMPLES, EM CHAPA DE MADEIRA RESINADA, 8 UTILIZAÇÕES.</t>
  </si>
  <si>
    <t>2.3</t>
  </si>
  <si>
    <t>92463</t>
  </si>
  <si>
    <t>MONTAGEM E DESMONTAGEM DE FÔRMA DE VIGA, ESCORAMENTO COM GARFO DE MADEIRA, PÉ-DIREITO SIMPLES, EM CHAPA DE MADEIRA RESINADA, 8 UTILIZAÇÕES. AF_09/2020</t>
  </si>
  <si>
    <t>2.4</t>
  </si>
  <si>
    <t>92759</t>
  </si>
  <si>
    <t>ARMAÇÃO DE PILAR OU VIGA DE ESTRUTURA CONVENCIONAL DE CONCRETO ARMADO UTILIZANDO AÇO CA-60 DE 5,0 MM - MONTAGEM. AF_06/2022</t>
  </si>
  <si>
    <t>2.5</t>
  </si>
  <si>
    <t>92760</t>
  </si>
  <si>
    <t>ARMAÇÃO DE PILAR OU VIGA DE ESTRUTURA CONVENCIONAL DE CONCRETO ARMADO UTILIZANDO AÇO CA-50 DE 6,3 MM - MONTAGEM. AF_06/2022</t>
  </si>
  <si>
    <t>2.6</t>
  </si>
  <si>
    <t>92761</t>
  </si>
  <si>
    <t>ARMAÇÃO DE PILAR OU VIGA DE ESTRUTURA CONVENCIONAL DE CONCRETO ARMADO UTILIZANDO AÇO CA-50 DE 8,0 MM - MONTAGEM. AF_06/2022</t>
  </si>
  <si>
    <t>2.7</t>
  </si>
  <si>
    <t>92762</t>
  </si>
  <si>
    <t>ARMAÇÃO DE PILAR OU VIGA DE ESTRUTURA CONVENCIONAL DE CONCRETO ARMADO UTILIZANDO AÇO CA-50 DE 10,0 MM - MONTAGEM. AF_06/2022</t>
  </si>
  <si>
    <t>2.8</t>
  </si>
  <si>
    <t>101963</t>
  </si>
  <si>
    <t>LAJE PRÉ-MOLDADA UNIDIRECIONAL, BIAPOIADA, PARA PISO, ENCHIMENTO EM CERÂMICA, VIGOTA CONVENCIONAL, ALTURA TOTAL DA LAJE (ENCHIMENTO+CAPA) = (8+4). AF_11/2020</t>
  </si>
  <si>
    <t>2.9</t>
  </si>
  <si>
    <t>103669_ADP-01</t>
  </si>
  <si>
    <t>CONCRETAGEM DE PILARES, FCK = 20 MPA,  COM USO DE BALDES - LANÇAMENTO, ADENSAMENTO E ACABAMENTO.</t>
  </si>
  <si>
    <t>2.10</t>
  </si>
  <si>
    <t>103682_ADP-01</t>
  </si>
  <si>
    <t>CONCRETAGEM DE VIGAS E LAJES, FCK=20 MPA, PARA QUALQUER TIPO DE LAJE COM BALDES EM EDIFICAÇÃO TÉRREA - LANÇAMENTO, ADENSAMENTO E ACABAMENTO.</t>
  </si>
  <si>
    <t>ALVENARIA/FECHAMENTOS</t>
  </si>
  <si>
    <t>3.1</t>
  </si>
  <si>
    <t>103328</t>
  </si>
  <si>
    <t>ALVENARIA DE VEDAÇÃO DE BLOCOS CERÂMICOS FURADOS NA HORIZONTAL DE 9X19X19 CM (ESPESSURA 9 CM) E ARGAMASSA DE ASSENTAMENTO COM PREPARO EM BETONEIRA. AF_12/2021</t>
  </si>
  <si>
    <t>3.2</t>
  </si>
  <si>
    <t>105024</t>
  </si>
  <si>
    <t>VERGA MOLDADA IN LOCO EM CONCRETO, ESPESSURA DE *10* CM. AF_03/2024</t>
  </si>
  <si>
    <t>M</t>
  </si>
  <si>
    <t>3.3</t>
  </si>
  <si>
    <t>105030</t>
  </si>
  <si>
    <t>CONTRAVERGA MOLDADA IN LOCO EM CONCRETO, ESPESSURA DE *10* CM. AF_03/2024</t>
  </si>
  <si>
    <t>ESQUADRIAS METÁLICAS</t>
  </si>
  <si>
    <t>4.1</t>
  </si>
  <si>
    <t>91338</t>
  </si>
  <si>
    <t>PORTA DE ALUMÍNIO DE ABRIR COM LAMBRI, COM GUARNIÇÃO, FIXAÇÃO COM PARAFUSOS - FORNECIMENTO E INSTALAÇÃO. AF_12/2019</t>
  </si>
  <si>
    <t>4.2</t>
  </si>
  <si>
    <t>94570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</si>
  <si>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</si>
  <si>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4.3</t>
  </si>
  <si>
    <t>94572</t>
  </si>
  <si>
    <t>JANELA DE ALUMÍNIO DE CORRER COM 3 FOLHAS (2 VENEZIANAS E 1 FOLHA PARA VIDRO,VIDRO INCLUSO), BATENTE/ REQUADRO 6 A 14 CM, SEM ACABAMENTO, FIXAÇÃO COM PARAFUSO, SEM GUARNIÇÃO/ ALIZAR, DIMENSÕES 100X120 CM, VEDAÇÃO COM SILICONE, EXCLUSIVE CONTRAMARCO - FORNECIMENTO E INSTALAÇÃO. AF_11/2024</t>
  </si>
  <si>
    <t>4.4</t>
  </si>
  <si>
    <t>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</si>
  <si>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</si>
  <si>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ESQUADRIAS DE MADEIRAS</t>
  </si>
  <si>
    <t>5.1</t>
  </si>
  <si>
    <t>91314</t>
  </si>
  <si>
    <t>KIT DE PORTA DE MADEIRA PARA PINTURA, SEMI-OCA (LEVE OU MÉDIA), PADRÃO POPULAR, 80X210CM, ESPESSURA DE 3,5CM, ITENS INCLUSOS: DOBRADIÇAS, MONTAGEM E INSTALAÇÃO DO BATENTE, FECHADURA COM EXECUÇÃO DO FURO - FORNECIMENTO E INSTALAÇÃO. AF_12/2019</t>
  </si>
  <si>
    <t>UN</t>
  </si>
  <si>
    <t>TELHADOS</t>
  </si>
  <si>
    <t>6.1</t>
  </si>
  <si>
    <t>92543</t>
  </si>
  <si>
    <t>TRAMA DE MADEIRA COMPOSTA POR TERÇAS PARA TELHADOS DE ATÉ 2 ÁGUAS PARA TELHA ONDULADA DE FIBROCIMENTO, METÁLICA, PLÁSTICA OU TERMOACÚSTICA, INCLUSO TRANSPORTE VERTICAL. AF_07/2019</t>
  </si>
  <si>
    <t>6.2</t>
  </si>
  <si>
    <t>94207</t>
  </si>
  <si>
    <t>TELHAMENTO COM TELHA ONDULADA DE FIBROCIMENTO E = 6 MM, COM RECOBRIMENTO LATERAL DE 1/4 DE ONDA PARA TELHADO COM INCLINAÇÃO MAIOR QUE 10°, COM ATÉ 2 ÁGUAS, INCLUSO IÇAMENTO. AF_07/2019</t>
  </si>
  <si>
    <t>6.3</t>
  </si>
  <si>
    <t>102233</t>
  </si>
  <si>
    <t>PINTURA IMUNIZANTE PARA MADEIRA, 1 DEMÃO. AF_01/2021</t>
  </si>
  <si>
    <t>6.5</t>
  </si>
  <si>
    <t>94223</t>
  </si>
  <si>
    <t>CUMEEIRA PARA TELHA DE FIBROCIMENTO ONDULADA E = 6 MM, INCLUSO ACESSÓRIOS DE FIXAÇÃO E IÇAMENTO. AF_07/2019</t>
  </si>
  <si>
    <t>6.6</t>
  </si>
  <si>
    <t>92558</t>
  </si>
  <si>
    <t>FABRICAÇÃO E INSTALAÇÃO DE TESOURA INTEIRA EM MADEIRA NÃO APARELHADA, VÃO DE 6 M, PARA TELHA ONDULADA DE FIBROCIMENTO, METÁLICA, PLÁSTICA OU TERMOACÚSTICA, INCLUSO IÇAMENTO. AF_07/2019</t>
  </si>
  <si>
    <t>REVESTIMENTOS INTERNOS</t>
  </si>
  <si>
    <t>7.1</t>
  </si>
  <si>
    <t>87879</t>
  </si>
  <si>
    <t>CHAPISCO APLICADO EM ALVENARIAS E ESTRUTURAS DE CONCRETO INTERNAS, COM COLHER DE PEDREIRO. ARGAMASSA TRAÇO 1:3 COM PREPARO EM BETONEIRA 400L. AF_10/2022</t>
  </si>
  <si>
    <t>7.2</t>
  </si>
  <si>
    <t>87882</t>
  </si>
  <si>
    <t>CHAPISCO APLICADO NO TETO OU EM ALVENARIA E ESTRUTURA, COM ROLO PARA TEXTURA ACRÍLICA. ARGAMASSA TRAÇO 1:4 E EMULSÃO POLIMÉRICA (ADESIVO) COM PREPARO EM BETONEIRA 400L. AF_10/2022</t>
  </si>
  <si>
    <t>7.3</t>
  </si>
  <si>
    <t>87545</t>
  </si>
  <si>
    <t>EMBOÇO, EM ARGAMASSA TRAÇO 1:2:8, PREPARO MECÂNICO, APLICADO MANUALMENTE EM PAREDES INTERNAS, PARA AMBIENTES COM ÁREA MENOR QUE 5M², E = 10MM, COM TALISCAS. AF_03/2024</t>
  </si>
  <si>
    <t>7.4</t>
  </si>
  <si>
    <t>87547</t>
  </si>
  <si>
    <t>MASSA ÚNICA, EM ARGAMASSA TRAÇO 1:2:8, PREPARO MECÂNICO, APLICADA MANUALMENTE EM PAREDES INTERNAS DE AMBIENTES COM ÁREA ENTRE 5M² E 10M², E = 10MM, COM TALISCAS. AF_03/2024</t>
  </si>
  <si>
    <t>7.5</t>
  </si>
  <si>
    <t>104958</t>
  </si>
  <si>
    <t>MASSA ÚNICA, EM ARGAMASSA TRAÇO 1:2:8 PREPARO MECÂNICO, APLICADA MANUALMENTE EM PAREDES INTERNAS DE AMBIENTES COM ÁREA MAIOR QUE 10M², E = 10MM, COM TALISCAS. AF_03/2024</t>
  </si>
  <si>
    <t>7.6</t>
  </si>
  <si>
    <t>90408</t>
  </si>
  <si>
    <t>MASSA ÚNICA, EM ARGAMASSA TRAÇO 1:2:8, PREPARO MECÂNICO, APLICADA MANUALMENTE EM TETO, E = 10MM, COM TALISCAS. AF_03/2024</t>
  </si>
  <si>
    <t>REVESTIMENTOS CERÂMICOS</t>
  </si>
  <si>
    <t>8.1</t>
  </si>
  <si>
    <t>87267</t>
  </si>
  <si>
    <t>REVESTIMENTO CERÂMICO PARA PAREDES INTERNAS COM PLACAS TIPO ESMALTADA DE DIMENSÕES 20X20 CM APLICADAS A MEIA ALTURA DAS PAREDES. AF_02/2023_PE</t>
  </si>
  <si>
    <t>8.2</t>
  </si>
  <si>
    <t>87265</t>
  </si>
  <si>
    <t>REVESTIMENTO CERÂMICO PARA PAREDES INTERNAS COM PLACAS TIPO ESMALTADA DE DIMENSÕES 20X20 CM APLICADAS NA ALTURA INTEIRA DAS PAREDES. AF_02/2023_PE</t>
  </si>
  <si>
    <t>REVESTIMENTOS EXTERNOS</t>
  </si>
  <si>
    <t>9.1</t>
  </si>
  <si>
    <t>87905</t>
  </si>
  <si>
    <t>CHAPISCO APLICADO EM ALVENARIA (COM PRESENÇA DE VÃOS) E ESTRUTURAS DE CONCRETO DE FACHADA, COM COLHER DE PEDREIRO. ARGAMASSA TRAÇO 1:3 COM PREPARO EM BETONEIRA 400L. AF_10/2022</t>
  </si>
  <si>
    <t>11</t>
  </si>
  <si>
    <t>9.2</t>
  </si>
  <si>
    <t>87894</t>
  </si>
  <si>
    <t>CHAPISCO APLICADO EM ALVENARIA (SEM PRESENÇA DE VÃOS) E ESTRUTURAS DE CONCRETO DE FACHADA, COM COLHER DE PEDREIRO. ARGAMASSA TRAÇO 1:3 COM PREPARO EM BETONEIRA 400L. AF_10/2022</t>
  </si>
  <si>
    <t>9.3</t>
  </si>
  <si>
    <t>87792</t>
  </si>
  <si>
    <t>EMBOÇO OU MASSA ÚNICA EM ARGAMASSA TRAÇO 1:2:8, PREPARO MECÂNICO COM BETONEIRA 400 L, APLICADA MANUALMENTE EM PANOS CEGOS DE FACHADA (SEM PRESENÇA DE VÃOS), ESPESSURA DE 25 MM. AF_08/2022</t>
  </si>
  <si>
    <t>9.4</t>
  </si>
  <si>
    <t>87775</t>
  </si>
  <si>
    <t>EMBOÇO OU MASSA ÚNICA EM ARGAMASSA TRAÇO 1:2:8, PREPARO MECÂNICO COM BETONEIRA 400 L, APLICADA MANUALMENTE EM PANOS DE FACHADA COM PRESENÇA DE VÃOS, ESPESSURA DE 25 MM. AF_08/2022</t>
  </si>
  <si>
    <t>FORROS</t>
  </si>
  <si>
    <t>10.1</t>
  </si>
  <si>
    <t>96111</t>
  </si>
  <si>
    <t>FORRO EM RÉGUAS DE PVC, FRISADO, PARA AMBIENTES RESIDENCIAIS, INCLUSIVE ESTRUTURA UNIDIRECIONAL DE FIXAÇÃO. AF_08/2023_PS</t>
  </si>
  <si>
    <t>12</t>
  </si>
  <si>
    <t>PINTURA</t>
  </si>
  <si>
    <t>11.1</t>
  </si>
  <si>
    <t>88485</t>
  </si>
  <si>
    <t>FUNDO SELADOR ACRÍLICO, APLICAÇÃO MANUAL EM PAREDE, UMA DEMÃO. AF_04/2023</t>
  </si>
  <si>
    <t>13</t>
  </si>
  <si>
    <t>PINTURAS INTERNAS</t>
  </si>
  <si>
    <t>11.2</t>
  </si>
  <si>
    <t>88484</t>
  </si>
  <si>
    <t>FUNDO SELADOR ACRÍLICO, APLICAÇÃO MANUAL EM TETO, UMA DEMÃO. AF_04/2023</t>
  </si>
  <si>
    <t>11.3</t>
  </si>
  <si>
    <t>104640</t>
  </si>
  <si>
    <t>PINTURA LÁTEX ACRÍLICA STANDARD, APLICAÇÃO MANUAL EM TETO, DUAS DEMÃOS. AF_04/2023</t>
  </si>
  <si>
    <t>11.4</t>
  </si>
  <si>
    <t>104642</t>
  </si>
  <si>
    <t>PINTURA LÁTEX ACRÍLICA STANDARD, APLICAÇÃO MANUAL EM PAREDES, DUAS DEMÃOS. AF_04/2023</t>
  </si>
  <si>
    <t>11.5</t>
  </si>
  <si>
    <t>88415</t>
  </si>
  <si>
    <t>APLICAÇÃO MANUAL DE FUNDO SELADOR ACRÍLICO EM PAREDES EXTERNAS DE CASAS. AF_03/2024</t>
  </si>
  <si>
    <t>14</t>
  </si>
  <si>
    <t>PINTURAS EXTERNAS</t>
  </si>
  <si>
    <t>11.6</t>
  </si>
  <si>
    <t>11.7</t>
  </si>
  <si>
    <t>102193</t>
  </si>
  <si>
    <t>LIXAMENTO DE MADEIRA PARA APLICAÇÃO DE FUNDO OU PINTURA. AF_01/2021</t>
  </si>
  <si>
    <t>15</t>
  </si>
  <si>
    <t>PINTURA ESQUADRIAS</t>
  </si>
  <si>
    <t>11.8</t>
  </si>
  <si>
    <t>102198_ADP-01</t>
  </si>
  <si>
    <t>PINTURA FUNDO NIVELADOR ACRÍLICO BRANCO EM MADEIRA.</t>
  </si>
  <si>
    <t>11.9</t>
  </si>
  <si>
    <t>102219</t>
  </si>
  <si>
    <t>PINTURA TINTA DE ACABAMENTO (PIGMENTADA) ESMALTE SINTÉTICO ACETINADO EM MADEIRA, 2 DEMÃOS. AF_01/2021</t>
  </si>
  <si>
    <t>CERÂMICA</t>
  </si>
  <si>
    <t>12.1</t>
  </si>
  <si>
    <t>97084</t>
  </si>
  <si>
    <t>COMPACTAÇÃO MECÂNICA DE SOLO PARA EXECUÇÃO DE RADIER, PISO DE CONCRETO OU LAJE SOBRE SOLO, COM COMPACTADOR DE SOLOS TIPO PLACA VIBRATÓRIA. AF_09/2021</t>
  </si>
  <si>
    <t>16</t>
  </si>
  <si>
    <t>12.2</t>
  </si>
  <si>
    <t>100322</t>
  </si>
  <si>
    <t>LASTRO COM MATERIAL GRANULAR (PEDRA BRITADA N.3), APLICADO EM PISOS OU LAJES SOBRE SOLO, ESPESSURA DE *10 CM*. AF_01/2024</t>
  </si>
  <si>
    <t>12.3</t>
  </si>
  <si>
    <t>97087</t>
  </si>
  <si>
    <t>CAMADA SEPARADORA PARA EXECUÇÃO DE RADIER, PISO DE CONCRETO OU LAJE SOBRE SOLO, EM LONA PLÁSTICA. AF_09/2021</t>
  </si>
  <si>
    <t>12.4</t>
  </si>
  <si>
    <t>95241</t>
  </si>
  <si>
    <t>LASTRO DE CONCRETO MAGRO, APLICADO EM PISOS, LAJES SOBRE SOLO OU RADIERS, ESPESSURA DE 5 CM. AF_01/2024</t>
  </si>
  <si>
    <t>12.5</t>
  </si>
  <si>
    <t>87745</t>
  </si>
  <si>
    <t>CONTRAPISO EM ARGAMASSA TRAÇO 1:4 (CIMENTO E AREIA), PREPARO MECÂNICO COM BETONEIRA 400 L, APLICADO EM ÁREAS MOLHADAS SOBRE LAJE, ADERIDO, ACABAMENTO NÃO REFORÇADO, ESPESSURA 3CM. AF_07/2021</t>
  </si>
  <si>
    <t>12.6</t>
  </si>
  <si>
    <t>87630</t>
  </si>
  <si>
    <t>CONTRAPISO EM ARGAMASSA TRAÇO 1:4 (CIMENTO E AREIA), PREPARO MECÂNICO COM BETONEIRA 400 L, APLICADO EM ÁREAS SECAS SOBRE LAJE, ADERIDO, ACABAMENTO NÃO REFORÇADO, ESPESSURA 3CM. AF_07/2021</t>
  </si>
  <si>
    <t>12.7</t>
  </si>
  <si>
    <t>87247</t>
  </si>
  <si>
    <t>REVESTIMENTO CERÂMICO PARA PISO COM PLACAS TIPO ESMALTADA DE DIMENSÕES 35X35 CM APLICADA EM AMBIENTES DE ÁREA ENTRE 5 M2 E 10 M2. AF_02/2023_PE</t>
  </si>
  <si>
    <t>12.8</t>
  </si>
  <si>
    <t>87248</t>
  </si>
  <si>
    <t>REVESTIMENTO CERÂMICO PARA PISO COM PLACAS TIPO ESMALTADA DE DIMENSÕES 35X35 CM APLICADA EM AMBIENTES DE ÁREA MAIOR QUE 10 M2. AF_02/2023_PE</t>
  </si>
  <si>
    <t>12.9</t>
  </si>
  <si>
    <t>87246</t>
  </si>
  <si>
    <t>REVESTIMENTO CERÂMICO PARA PISO COM PLACAS TIPO ESMALTADA DE DIMENSÕES 35X35 CM APLICADA EM AMBIENTES DE ÁREA MENOR QUE 5 M2. AF_02/2023_PE</t>
  </si>
  <si>
    <t>CIMENTADOS</t>
  </si>
  <si>
    <t>13.1</t>
  </si>
  <si>
    <t>17</t>
  </si>
  <si>
    <t>13.2</t>
  </si>
  <si>
    <t>94990</t>
  </si>
  <si>
    <t>EXECUÇÃO DE PASSEIO (CALÇADA) OU PISO DE CONCRETO COM CONCRETO MOLDADO IN LOCO, FEITO EM OBRA, ACABAMENTO CONVENCIONAL, NÃO ARMADO. AF_08/2022</t>
  </si>
  <si>
    <t>RODAPÉS, SOLEIRAS E PEITORIS</t>
  </si>
  <si>
    <t>14.1</t>
  </si>
  <si>
    <t>98695</t>
  </si>
  <si>
    <t>SOLEIRA EM MÁRMORE, LARGURA 15 CM, ESPESSURA 2,0 CM. AF_09/2020</t>
  </si>
  <si>
    <t>18</t>
  </si>
  <si>
    <t>14.2</t>
  </si>
  <si>
    <t>88648</t>
  </si>
  <si>
    <t>RODAPÉ CERÂMICO DE 7CM DE ALTURA COM PLACAS TIPO ESMALTADA DE DIMENSÕES 35X35CM. AF_02/2023</t>
  </si>
  <si>
    <t>14.3</t>
  </si>
  <si>
    <t>101965</t>
  </si>
  <si>
    <t>PEITORIL LINEAR EM GRANITO OU MÁRMORE, L = 15CM, ASSENTADO COM ARGAMASSA 1:6 COM ADITIVO. AF_11/2020</t>
  </si>
  <si>
    <t>ELÉTRICAS / TELEFÔNICAS</t>
  </si>
  <si>
    <t>15.1</t>
  </si>
  <si>
    <t>93653</t>
  </si>
  <si>
    <t>DISJUNTOR MONOPOLAR TIPO DIN, CORRENTE NOMINAL DE 10A - FORNECIMENTO E INSTALAÇÃO. AF_07/2025</t>
  </si>
  <si>
    <t>19</t>
  </si>
  <si>
    <t>CENTRO DE DISTRIBUIÇÃO</t>
  </si>
  <si>
    <t>15.2</t>
  </si>
  <si>
    <t>93654</t>
  </si>
  <si>
    <t>DISJUNTOR MONOPOLAR TIPO DIN, CORRENTE NOMINAL DE 16A - FORNECIMENTO E INSTALAÇÃO. AF_07/2025</t>
  </si>
  <si>
    <t>15.3</t>
  </si>
  <si>
    <t>93656</t>
  </si>
  <si>
    <t>DISJUNTOR MONOPOLAR TIPO DIN, CORRENTE NOMINAL DE 25A - FORNECIMENTO E INSTALAÇÃO. AF_07/2025</t>
  </si>
  <si>
    <t>15.4</t>
  </si>
  <si>
    <t>93659</t>
  </si>
  <si>
    <t>DISJUNTOR MONOPOLAR TIPO DIN, CORRENTE NOMINAL DE 50A - FORNECIMENTO E INSTALAÇÃO. AF_07/2025</t>
  </si>
  <si>
    <t>15.5</t>
  </si>
  <si>
    <t>93674_ADP-01</t>
  </si>
  <si>
    <t>DISJUNTOR BIPOLAR TIPO DR, CORRENTE NOMINAL DE 25A - FORNECIMENTO E INSTALAÇÃO.</t>
  </si>
  <si>
    <t>15.6</t>
  </si>
  <si>
    <t>101493</t>
  </si>
  <si>
    <t>ENTRADA DE ENERGIA ELÉTRICA, AÉREA, MONOFÁSICA, COM CAIXA DE EMBUTIR, CABO DE 10 MM2 E DISJUNTOR DIN 50A (NÃO INCLUSO O POSTE DE CONCRETO). AF_07/2020_PS</t>
  </si>
  <si>
    <t>15.7</t>
  </si>
  <si>
    <t>101873_ADP-01</t>
  </si>
  <si>
    <t>QUADRO DE DISTRIBUIÇÃO DE LUZ EM PVC PARA 12 DISJUNTORES - FORNECIMENTO E INSTALAÇÃO.</t>
  </si>
  <si>
    <t>15.8</t>
  </si>
  <si>
    <t>103782</t>
  </si>
  <si>
    <t>LUMINÁRIA TIPO PLAFON CIRCULAR, DE SOBREPOR, COM LED DE 12/13 W - FORNECIMENTO E INSTALAÇÃO. AF_09/2024</t>
  </si>
  <si>
    <t>20</t>
  </si>
  <si>
    <t>ILUMINAÇÃO, TOMADAS E INTERRUPTORES</t>
  </si>
  <si>
    <t>15.9</t>
  </si>
  <si>
    <t>97610</t>
  </si>
  <si>
    <t>LÂMPADA COMPACTA DE LED 10 W, BASE E27 - FORNECIMENTO E INSTALAÇÃO. AF_09/2024</t>
  </si>
  <si>
    <t>15.10</t>
  </si>
  <si>
    <t>91953</t>
  </si>
  <si>
    <t>INTERRUPTOR SIMPLES (1 MÓDULO), 10A/250V, INCLUINDO SUPORTE E PLACA - FORNECIMENTO E INSTALAÇÃO. AF_03/2023</t>
  </si>
  <si>
    <t>15.11</t>
  </si>
  <si>
    <t>91959</t>
  </si>
  <si>
    <t>INTERRUPTOR SIMPLES (2 MÓDULOS), 10A/250V, INCLUINDO SUPORTE E PLACA - FORNECIMENTO E INSTALAÇÃO. AF_03/2023</t>
  </si>
  <si>
    <t>15.12</t>
  </si>
  <si>
    <t>92000</t>
  </si>
  <si>
    <t>TOMADA BAIXA DE EMBUTIR (1 MÓDULO), 2P+T 10 A, INCLUINDO SUPORTE E PLACA - FORNECIMENTO E INSTALAÇÃO. AF_03/2023</t>
  </si>
  <si>
    <t>15.13</t>
  </si>
  <si>
    <t>91996</t>
  </si>
  <si>
    <t>TOMADA MÉDIA DE EMBUTIR (1 MÓDULO), 2P+T 10 A, INCLUINDO SUPORTE E PLACA - FORNECIMENTO E INSTALAÇÃO. AF_03/2023</t>
  </si>
  <si>
    <t>15.14</t>
  </si>
  <si>
    <t>91993</t>
  </si>
  <si>
    <t>TOMADA ALTA DE EMBUTIR (1 MÓDULO), 2P+T 20 A, INCLUINDO SUPORTE E PLACA - FORNECIMENTO E INSTALAÇÃO. AF_03/2023</t>
  </si>
  <si>
    <t>15.15</t>
  </si>
  <si>
    <t>91985</t>
  </si>
  <si>
    <t>INTERRUPTOR PULSADOR CAMPAINHA (1 MÓDULO), 10A/250V, INCLUINDO SUPORTE E PLACA - FORNECIMENTO E INSTALAÇÃO. AF_03/2023</t>
  </si>
  <si>
    <t>15.16</t>
  </si>
  <si>
    <t>91987</t>
  </si>
  <si>
    <t>CAMPAINHA CIGARRA (1 MÓDULO), 10A/250V, INCLUINDO SUPORTE E PLACA - FORNECIMENTO E INSTALAÇÃO. AF_03/2023</t>
  </si>
  <si>
    <t>15.17</t>
  </si>
  <si>
    <t>91947_ADP-01</t>
  </si>
  <si>
    <t>SUPORTE PARAFUSADO COM ESPELHO / PLACA DE ENCAIXE 4" X 2" BAIXO (0,30 M DO PISO) PARA PONTO ELÉTRICO - FORNECIMENTO E INSTALAÇÃO.</t>
  </si>
  <si>
    <t>15.18</t>
  </si>
  <si>
    <t>91941</t>
  </si>
  <si>
    <t>CAIXA RETANGULAR 4" X 2" BAIXA (0,30 M DO PISO), PVC, INSTALADA EM PAREDE - FORNECIMENTO E INSTALAÇÃO. AF_03/2023</t>
  </si>
  <si>
    <t>15.19</t>
  </si>
  <si>
    <t>91940</t>
  </si>
  <si>
    <t>CAIXA RETANGULAR 4" X 2" MÉDIA (1,30 M DO PISO), PVC, INSTALADA EM PAREDE - FORNECIMENTO E INSTALAÇÃO. AF_03/2023</t>
  </si>
  <si>
    <t>15.20</t>
  </si>
  <si>
    <t>91939</t>
  </si>
  <si>
    <t>CAIXA RETANGULAR 4" X 2" ALTA (2,00 M DO PISO), PVC, INSTALADA EM PAREDE - FORNECIMENTO E INSTALAÇÃO. AF_03/2023</t>
  </si>
  <si>
    <t>15.21</t>
  </si>
  <si>
    <t>91937</t>
  </si>
  <si>
    <t>CAIXA OCTOGONAL 3" X 3", PVC, INSTALADA EM LAJE - FORNECIMENTO E INSTALAÇÃO. AF_03/2023</t>
  </si>
  <si>
    <t>15.22</t>
  </si>
  <si>
    <t>91924</t>
  </si>
  <si>
    <t>CABO DE COBRE FLEXÍVEL ISOLADO, 1,5 MM², ANTI-CHAMA 450/750 V, PARA CIRCUITOS TERMINAIS - FORNECIMENTO E INSTALAÇÃO. AF_03/2023</t>
  </si>
  <si>
    <t>21</t>
  </si>
  <si>
    <t>FIOS E CABOS</t>
  </si>
  <si>
    <t>15.23</t>
  </si>
  <si>
    <t>91926</t>
  </si>
  <si>
    <t>CABO DE COBRE FLEXÍVEL ISOLADO, 2,5 MM², ANTI-CHAMA 450/750 V, PARA CIRCUITOS TERMINAIS - FORNECIMENTO E INSTALAÇÃO. AF_03/2023</t>
  </si>
  <si>
    <t>15.24</t>
  </si>
  <si>
    <t>91928</t>
  </si>
  <si>
    <t>CABO DE COBRE FLEXÍVEL ISOLADO, 4 MM², ANTI-CHAMA 450/750 V, PARA CIRCUITOS TERMINAIS - FORNECIMENTO E INSTALAÇÃO. AF_03/2023</t>
  </si>
  <si>
    <t>15.25</t>
  </si>
  <si>
    <t>101884</t>
  </si>
  <si>
    <t>CABO DE COBRE ISOLADO, 10 MM², ANTI-CHAMA 450/750 V, INSTALADO EM ELETROCALHA OU PERFILADO - FORNECIMENTO E INSTALAÇÃO. AF_07/2025</t>
  </si>
  <si>
    <t>15.26</t>
  </si>
  <si>
    <t>91933</t>
  </si>
  <si>
    <t>CABO DE COBRE FLEXÍVEL ISOLADO, 10 MM², ANTI-CHAMA 0,6/1,0 KV, PARA CIRCUITOS TERMINAIS - FORNECIMENTO E INSTALAÇÃO. AF_03/2023</t>
  </si>
  <si>
    <t>15.27</t>
  </si>
  <si>
    <t>91834</t>
  </si>
  <si>
    <t>ELETRODUTO FLEXÍVEL CORRUGADO, PVC, DN 25 MM (3/4"), PARA CIRCUITOS TERMINAIS, INSTALADO EM FORRO - FORNECIMENTO E INSTALAÇÃO. AF_03/2023</t>
  </si>
  <si>
    <t>15.28</t>
  </si>
  <si>
    <t>91854</t>
  </si>
  <si>
    <t>ELETRODUTO FLEXÍVEL CORRUGADO, PVC, DN 25 MM (3/4"), PARA CIRCUITOS TERMINAIS, INSTALADO EM PAREDE - FORNECIMENTO E INSTALAÇÃO. AF_03/2023</t>
  </si>
  <si>
    <t>15.29</t>
  </si>
  <si>
    <t>91845</t>
  </si>
  <si>
    <t>ELETRODUTO FLEXÍVEL CORRUGADO REFORÇADO, PVC, DN 25 MM (3/4"), PARA CIRCUITOS TERMINAIS, INSTALADO EM LAJE - FORNECIMENTO E INSTALAÇÃO. AF_03/2023</t>
  </si>
  <si>
    <t>15.30</t>
  </si>
  <si>
    <t>90447</t>
  </si>
  <si>
    <t>RASGO LINEAR MANUAL EM ALVENARIA, PARA ELETRODUTOS, DIÂMETROS MENORES OU IGUAIS A 40 MM. AF_09/2023</t>
  </si>
  <si>
    <t>HIDRÁULICAS / GÁS / INCÊNCIO</t>
  </si>
  <si>
    <t>16.1</t>
  </si>
  <si>
    <t>90373</t>
  </si>
  <si>
    <t>JOELHO 90 GRAUS COM BUCHA DE LATÃO, PVC, SOLDÁVEL, DN 25MM, X 1/2 INSTALADO EM RAMAL OU SUB-RAMAL DE ÁGUA - FORNECIMENTO E INSTALAÇÃO. AF_06/2022</t>
  </si>
  <si>
    <t>22</t>
  </si>
  <si>
    <t>TUBULAÇÕES E CONEXÕES</t>
  </si>
  <si>
    <t>16.2</t>
  </si>
  <si>
    <t>89408</t>
  </si>
  <si>
    <t>JOELHO 90 GRAUS, PVC, SOLDÁVEL, DN 25MM, INSTALADO EM RAMAL DE DISTRIBUIÇÃO DE ÁGUA - FORNECIMENTO E INSTALAÇÃO. AF_06/2022</t>
  </si>
  <si>
    <t>16.3</t>
  </si>
  <si>
    <t>89395</t>
  </si>
  <si>
    <t>TE, PVC, SOLDÁVEL, DN 25MM, INSTALADO EM RAMAL OU SUB-RAMAL DE ÁGUA - FORNECIMENTO E INSTALAÇÃO. AF_06/2022</t>
  </si>
  <si>
    <t>16.4</t>
  </si>
  <si>
    <t>89383</t>
  </si>
  <si>
    <t>ADAPTADOR CURTO COM BOLSA E ROSCA PARA REGISTRO, PVC, SOLDÁVEL, DN 25MM X 3/4, INSTALADO EM RAMAL OU SUB-RAMAL DE ÁGUA - FORNECIMENTO E INSTALAÇÃO. AF_06/2022</t>
  </si>
  <si>
    <t>16.5</t>
  </si>
  <si>
    <t>89446</t>
  </si>
  <si>
    <t>TUBO, PVC, SOLDÁVEL, DE 25MM, INSTALADO EM PRUMADA DE ÁGUA - FORNECIMENTO E INSTALAÇÃO. AF_06/2022</t>
  </si>
  <si>
    <t>16.6</t>
  </si>
  <si>
    <t>89356</t>
  </si>
  <si>
    <t>TUBO, PVC, SOLDÁVEL, DE 25MM, INSTALADO EM RAMAL OU SUB-RAMAL DE ÁGUA - FORNECIMENTO E INSTALAÇÃO. AF_06/2022</t>
  </si>
  <si>
    <t>16.7</t>
  </si>
  <si>
    <t>CPU-01</t>
  </si>
  <si>
    <t>FORNECIMENTO E INSTALAÇÃO DE PRESSURIZADOR ACOPLADO AO CHUVEIRO (TENSÃO: 220V - PRESSÃO MINIMA: 0,7MCA / PRESSÃO MÁXIMA: 2,5MCA - ENTRADA 1/2" / SAÍDA 1/2")</t>
  </si>
  <si>
    <t>16.8</t>
  </si>
  <si>
    <t>89985</t>
  </si>
  <si>
    <t>REGISTRO DE PRESSÃO BRUTO, LATÃO, ROSCÁVEL, 3/4", COM ACABAMENTO E CANOPLA CROMADOS - FORNECIMENTO E INSTALAÇÃO. AF_08/2021</t>
  </si>
  <si>
    <t>23</t>
  </si>
  <si>
    <t>REGISTROS</t>
  </si>
  <si>
    <t>16.9</t>
  </si>
  <si>
    <t>89987</t>
  </si>
  <si>
    <t>REGISTRO DE GAVETA BRUTO, LATÃO, ROSCÁVEL, 3/4", COM ACABAMENTO E CANOPLA CROMADOS - FORNECIMENTO E INSTALAÇÃO. AF_08/2021</t>
  </si>
  <si>
    <t>16.10</t>
  </si>
  <si>
    <t>94490</t>
  </si>
  <si>
    <t>REGISTRO DE ESFERA, PVC, SOLDÁVEL, COM VOLANTE, DN 32 MM - FORNECIMENTO E INSTALAÇÃO. AF_08/2021</t>
  </si>
  <si>
    <t>16.11</t>
  </si>
  <si>
    <t>86885</t>
  </si>
  <si>
    <t>ENGATE FLEXÍVEL EM PLÁSTICO BRANCO, 1/2" X 40CM - FORNECIMENTO E INSTALAÇÃO. AF_01/2020</t>
  </si>
  <si>
    <t>16.12</t>
  </si>
  <si>
    <t>97741</t>
  </si>
  <si>
    <t>KIT CAVALETE PARA MEDIÇÃO DE ÁGUA - ENTRADA INDIVIDUALIZADA, EM PVC 25 MM (3/4"), PARA 1 MEDIDOR - FORNECIMENTO E INSTALAÇÃO (EXCLUSIVE HIDRÔMETRO). AF_03/2024</t>
  </si>
  <si>
    <t>24</t>
  </si>
  <si>
    <t>ENTRADA / ALIMENTAÇÃO</t>
  </si>
  <si>
    <t>16.13</t>
  </si>
  <si>
    <t>104994_ADP-01</t>
  </si>
  <si>
    <t>CAIXA DE EMBUTIR EM POLICARBONATO PARA ABRIGO DE HIDRÔMETRO - FORNECIMENTO E INSTALAÇÃO (EXCLUSIVE HIDRÔMETRO).</t>
  </si>
  <si>
    <t>16.14</t>
  </si>
  <si>
    <t>89353</t>
  </si>
  <si>
    <t>REGISTRO DE GAVETA BRUTO, LATÃO, ROSCÁVEL, 3/4" - FORNECIMENTO E INSTALAÇÃO. AF_08/2021</t>
  </si>
  <si>
    <t>16.15</t>
  </si>
  <si>
    <t>89402</t>
  </si>
  <si>
    <t>TUBO, PVC, SOLDÁVEL, DE 25MM, INSTALADO EM RAMAL DE DISTRIBUIÇÃO DE ÁGUA - FORNECIMENTO E INSTALAÇÃO. AF_06/2022</t>
  </si>
  <si>
    <t>16.16</t>
  </si>
  <si>
    <t>16.17</t>
  </si>
  <si>
    <t>16.18</t>
  </si>
  <si>
    <t>89440</t>
  </si>
  <si>
    <t>TE, PVC, SOLDÁVEL, DN 25MM, INSTALADO EM RAMAL DE DISTRIBUIÇÃO DE ÁGUA - FORNECIMENTO E INSTALAÇÃO. AF_06/2022</t>
  </si>
  <si>
    <t>16.19</t>
  </si>
  <si>
    <t>102605</t>
  </si>
  <si>
    <t>CAIXA D´ÁGUA EM POLIETILENO, 500 LITROS - FORNECIMENTO E INSTALAÇÃO. AF_06/2021</t>
  </si>
  <si>
    <t>25</t>
  </si>
  <si>
    <t>CAIXA D'ÁGUA E BARRILETE</t>
  </si>
  <si>
    <t>16.20</t>
  </si>
  <si>
    <t>102591</t>
  </si>
  <si>
    <t>FURO EM CAIXA D'ÁGUA COM ESPESSURA DE 2 ATÉ 5 MM E DIÂMETRO DE 25 MM. AF_06/2021</t>
  </si>
  <si>
    <t>16.21</t>
  </si>
  <si>
    <t>102593</t>
  </si>
  <si>
    <t>FURO EM CAIXA D'ÁGUA COM ESPESSURA DE 2 ATÉ 5 MM E DIÂMETRO DE 32 MM. AF_06/2021</t>
  </si>
  <si>
    <t>16.22</t>
  </si>
  <si>
    <t>94703</t>
  </si>
  <si>
    <t>ADAPTADOR COM FLANGE E ANEL DE VEDAÇÃO, PVC, SOLDÁVEL, DN 25 MM X 3/4", INSTALADO EM RESERVAÇÃO PREDIAL DE ÁGUA - FORNECIMENTO E INSTALAÇÃO. AF_04/2024</t>
  </si>
  <si>
    <t>16.23</t>
  </si>
  <si>
    <t>94704</t>
  </si>
  <si>
    <t>ADAPTADOR COM FLANGE E ANEL DE VEDAÇÃO, PVC, SOLDÁVEL, DN 32 MM X 1", INSTALADO EM RESERVAÇÃO PREDIAL DE ÁGUA - FORNECIMENTO E INSTALAÇÃO. AF_04/2024</t>
  </si>
  <si>
    <t>16.24</t>
  </si>
  <si>
    <t>94796</t>
  </si>
  <si>
    <t>TORNEIRA DE BOIA PARA CAIXA D'ÁGUA, ROSCÁVEL, 3/4" - FORNECIMENTO E INSTALAÇÃO. AF_08/2021</t>
  </si>
  <si>
    <t>16.25</t>
  </si>
  <si>
    <t>16.26</t>
  </si>
  <si>
    <t>89413</t>
  </si>
  <si>
    <t>JOELHO 90 GRAUS, PVC, SOLDÁVEL, DN 32MM, INSTALADO EM RAMAL DE DISTRIBUIÇÃO DE ÁGUA - FORNECIMENTO E INSTALAÇÃO. AF_06/2022</t>
  </si>
  <si>
    <t>16.27</t>
  </si>
  <si>
    <t>89414</t>
  </si>
  <si>
    <t>JOELHO 45 GRAUS, PVC, SOLDÁVEL, DN 32MM, INSTALADO EM RAMAL DE DISTRIBUIÇÃO DE ÁGUA - FORNECIMENTO E INSTALAÇÃO. AF_06/2022</t>
  </si>
  <si>
    <t>16.28</t>
  </si>
  <si>
    <t>103953</t>
  </si>
  <si>
    <t>BUCHA DE REDUÇÃO, CURTA, PVC, SOLDÁVEL, DN 32 X 25 MM, INSTALADO EM RAMAL DE DISTRIBUIÇÃO DE ÁGUA - FORNECIMENTO E INSTALAÇÃO. AF_06/2022</t>
  </si>
  <si>
    <t>16.29</t>
  </si>
  <si>
    <t>89443</t>
  </si>
  <si>
    <t>TE, PVC, SOLDÁVEL, DN 32MM, INSTALADO EM RAMAL DE DISTRIBUIÇÃO DE ÁGUA - FORNECIMENTO E INSTALAÇÃO. AF_06/2022</t>
  </si>
  <si>
    <t>16.30</t>
  </si>
  <si>
    <t>89445</t>
  </si>
  <si>
    <t>TÊ DE REDUÇÃO, PVC, SOLDÁVEL, DN 32MM X 25MM, INSTALADO EM RAMAL DE DISTRIBUIÇÃO DE ÁGUA - FORNECIMENTO E INSTALAÇÃO. AF_06/2022</t>
  </si>
  <si>
    <t>16.31</t>
  </si>
  <si>
    <t>16.32</t>
  </si>
  <si>
    <t>89403</t>
  </si>
  <si>
    <t>TUBO, PVC, SOLDÁVEL, DE 32MM, INSTALADO EM RAMAL DE DISTRIBUIÇÃO DE ÁGUA - FORNECIMENTO E INSTALAÇÃO. AF_06/2022</t>
  </si>
  <si>
    <t>SANITÁRIAS / PLUVIAL</t>
  </si>
  <si>
    <t>17.1</t>
  </si>
  <si>
    <t>89726</t>
  </si>
  <si>
    <t>JOELHO 45 GRAUS, PVC, SERIE NORMAL, ESGOTO PREDIAL, DN 40 MM, JUNTA SOLDÁVEL, FORNECIDO E INSTALADO EM RAMAL DE DESCARGA OU RAMAL DE ESGOTO SANITÁRIO. AF_08/2022</t>
  </si>
  <si>
    <t>26</t>
  </si>
  <si>
    <t>17.2</t>
  </si>
  <si>
    <t>89732</t>
  </si>
  <si>
    <t>JOELHO 45 GRAUS, PVC, SERIE NORMAL, ESGOTO PREDIAL, DN 50 MM, JUNTA ELÁSTICA, FORNECIDO E INSTALADO EM RAMAL DE DESCARGA OU RAMAL DE ESGOTO SANITÁRIO. AF_08/2022</t>
  </si>
  <si>
    <t>17.3</t>
  </si>
  <si>
    <t>89724</t>
  </si>
  <si>
    <t>JOELHO 90 GRAUS, PVC, SERIE NORMAL, ESGOTO PREDIAL, DN 40 MM, JUNTA SOLDÁVEL, FORNECIDO E INSTALADO EM RAMAL DE DESCARGA OU RAMAL DE ESGOTO SANITÁRIO. AF_08/2022</t>
  </si>
  <si>
    <t>17.4</t>
  </si>
  <si>
    <t>89731</t>
  </si>
  <si>
    <t>JOELHO 90 GRAUS, PVC, SERIE NORMAL, ESGOTO PREDIAL, DN 50 MM, JUNTA ELÁSTICA, FORNECIDO E INSTALADO EM RAMAL DE DESCARGA OU RAMAL DE ESGOTO SANITÁRIO. AF_08/2022</t>
  </si>
  <si>
    <t>17.5</t>
  </si>
  <si>
    <t>89744</t>
  </si>
  <si>
    <t>JOELHO 90 GRAUS, PVC, SERIE NORMAL, ESGOTO PREDIAL, DN 100 MM, JUNTA ELÁSTICA, FORNECIDO E INSTALADO EM RAMAL DE DESCARGA OU RAMAL DE ESGOTO SANITÁRIO. AF_08/2022</t>
  </si>
  <si>
    <t>17.6</t>
  </si>
  <si>
    <t>89784</t>
  </si>
  <si>
    <t>TE, PVC, SERIE NORMAL, ESGOTO PREDIAL, DN 50 X 50 MM, JUNTA ELÁSTICA, FORNECIDO E INSTALADO EM RAMAL DE DESCARGA OU RAMAL DE ESGOTO SANITÁRIO. AF_08/2022</t>
  </si>
  <si>
    <t>17.7</t>
  </si>
  <si>
    <t>104345</t>
  </si>
  <si>
    <t>JUNÇÃO DE REDUÇÃO INVERTIDA, PVC, SÉRIE NORMAL, ESGOTO PREDIAL, DN 100 X 50 MM, JUNTA ELÁSTICA, FORNECIDO E INSTALADO EM RAMAL DE DESCARGA OU RAMAL DE ESGOTO SANITÁRIO. AF_08/2022</t>
  </si>
  <si>
    <t>17.8</t>
  </si>
  <si>
    <t>104348</t>
  </si>
  <si>
    <t>TERMINAL DE VENTILAÇÃO, PVC, SÉRIE NORMAL, ESGOTO PREDIAL, DN 50 MM, JUNTA SOLDÁVEL, FORNECIDO E INSTALADO EM PRUMADA DE ESGOTO SANITÁRIO OU VENTILAÇÃO. AF_08/2022</t>
  </si>
  <si>
    <t>17.9</t>
  </si>
  <si>
    <t>89711</t>
  </si>
  <si>
    <t>TUBO PVC, SERIE NORMAL, ESGOTO PREDIAL, DN 40 MM, FORNECIDO E INSTALADO EM RAMAL DE DESCARGA OU RAMAL DE ESGOTO SANITÁRIO. AF_08/2022</t>
  </si>
  <si>
    <t>17.10</t>
  </si>
  <si>
    <t>89712</t>
  </si>
  <si>
    <t>TUBO PVC, SERIE NORMAL, ESGOTO PREDIAL, DN 50 MM, FORNECIDO E INSTALADO EM RAMAL DE DESCARGA OU RAMAL DE ESGOTO SANITÁRIO. AF_08/2022</t>
  </si>
  <si>
    <t>17.11</t>
  </si>
  <si>
    <t>89798</t>
  </si>
  <si>
    <t>TUBO PVC, SERIE NORMAL, ESGOTO PREDIAL, DN 50 MM, FORNECIDO E INSTALADO EM PRUMADA DE ESGOTO SANITÁRIO OU VENTILAÇÃO. AF_08/2022</t>
  </si>
  <si>
    <t>17.12</t>
  </si>
  <si>
    <t>89714</t>
  </si>
  <si>
    <t>TUBO PVC, SERIE NORMAL, ESGOTO PREDIAL, DN 100 MM, FORNECIDO E INSTALADO EM RAMAL DE DESCARGA OU RAMAL DE ESGOTO SANITÁRIO. AF_08/2022</t>
  </si>
  <si>
    <t>17.13</t>
  </si>
  <si>
    <t>97902</t>
  </si>
  <si>
    <t>CAIXA ENTERRADA HIDRÁULICA RETANGULAR EM ALVENARIA COM TIJOLOS CERÂMICOS MACIÇOS, DIMENSÕES INTERNAS: 0,6X0,6X0,6 M PARA REDE DE ESGOTO. AF_12/2020</t>
  </si>
  <si>
    <t>27</t>
  </si>
  <si>
    <t>ACESSÓRIOS/CAIXAS</t>
  </si>
  <si>
    <t>17.14</t>
  </si>
  <si>
    <t>89707</t>
  </si>
  <si>
    <t>CAIXA SIFONADA, PVC, DN 100 X 100 X 50 MM, JUNTA ELÁSTICA, FORNECIDA E INSTALADA EM RAMAL DE DESCARGA OU EM RAMAL DE ESGOTO SANITÁRIO. AF_08/2022</t>
  </si>
  <si>
    <t>17.15</t>
  </si>
  <si>
    <t>104327</t>
  </si>
  <si>
    <t>RALO SIFONADO REDONDO, PVC, DN 100 X 40 MM, JUNTA SOLDÁVEL, FORNECIDO E INSTALADO EM RAMAL DE DESCARGA OU EM RAMAL DE ESGOTO SANITÁRIO. AF_08/2022</t>
  </si>
  <si>
    <t>17.16</t>
  </si>
  <si>
    <t>104326</t>
  </si>
  <si>
    <t>RALO SECO CÔNICO, PVC, DN 100 X 40 MM, JUNTA SOLDÁVEL, FORNECIDO E INSTALADO EM RAMAL DE DESCARGA OU EM RAMAL DE ESGOTO SANITÁRIO. AF_08/2022</t>
  </si>
  <si>
    <t>17.17</t>
  </si>
  <si>
    <t>98107</t>
  </si>
  <si>
    <t>CAIXA DE GORDURA SIMPLES (CAPACIDADE: 36 L), RETANGULAR, EM ALVENARIA COM BLOCOS DE CONCRETO, DIMENSÕES INTERNAS = 0,2X0,4 M, ALTURA INTERNA = 0,8 M. AF_12/2020</t>
  </si>
  <si>
    <t>17.18</t>
  </si>
  <si>
    <t>CPU-03</t>
  </si>
  <si>
    <t>FORNECIMENTO E INSTALAÇÃO DE FOSSA SEPTICA PRÉ-MOLDADA 1,20 M DE DIAMETRO INTERNO E 2,5 M  PROF. INTERNA</t>
  </si>
  <si>
    <t>17.19</t>
  </si>
  <si>
    <t>98062</t>
  </si>
  <si>
    <t>SUMIDOURO CIRCULAR, EM CONCRETO PRÉ-MOLDADO, DIÂMETRO INTERNO = 1,88 M, ALTURA INTERNA = 2,00 M, ÁREA DE INFILTRAÇÃO: 13,1 M² (PARA 5 CONTRIBUINTES). AF_12/2020</t>
  </si>
  <si>
    <t>APARELHOS, METAIS E BANCADAS</t>
  </si>
  <si>
    <t>18.1</t>
  </si>
  <si>
    <t>86931</t>
  </si>
  <si>
    <t>VASO SANITÁRIO SIFONADO COM CAIXA ACOPLADA LOUÇA BRANCA, INCLUSO ENGATE FLEXÍVEL EM PLÁSTICO BRANCO, 1/2 X 40CM - FORNECIMENTO E INSTALAÇÃO. AF_01/2020</t>
  </si>
  <si>
    <t>28</t>
  </si>
  <si>
    <t>18.2</t>
  </si>
  <si>
    <t>86943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</si>
  <si>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</si>
  <si>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18.3</t>
  </si>
  <si>
    <t>86934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</si>
  <si>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</si>
  <si>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>18.4</t>
  </si>
  <si>
    <t>86925</t>
  </si>
  <si>
    <t>TANQUE DE MÁRMORE SINTÉTICO COM COLUNA, 22L OU EQUIVALENTE, INCLUSO SIFÃO FLEXÍVEL EM PVC, VÁLVULA PLÁSTICA E TORNEIRA DE METAL CROMADO PADRÃO POPULAR - FORNECIMENTO E INSTALAÇÃO. AF_01/2020</t>
  </si>
  <si>
    <t>18.5</t>
  </si>
  <si>
    <t>100860</t>
  </si>
  <si>
    <t>CHUVEIRO ELÉTRICO COMUM CORPO PLÁSTICO, TIPO DUCHA - FORNECIMENTO E INSTALAÇÃO. AF_01/2020</t>
  </si>
  <si>
    <t>18.6</t>
  </si>
  <si>
    <t>95546</t>
  </si>
  <si>
    <t>KIT DE ACESSORIOS PARA BANHEIRO EM METAL CROMADO, 5 PECAS, INCLUSO FIXAÇÃO. AF_01/2020</t>
  </si>
  <si>
    <t>CALAFETE / LIMPEZA</t>
  </si>
  <si>
    <t>19.1</t>
  </si>
  <si>
    <t>99818</t>
  </si>
  <si>
    <t>LIMPEZA DE BACIA SANITÁRIA, BIDÊ OU MICTÓRIO EM LOUÇA, INCLUSIVE METAIS CORRESPONDENTES. AF_04/2019</t>
  </si>
  <si>
    <t>29</t>
  </si>
  <si>
    <t>19.2</t>
  </si>
  <si>
    <t>99819</t>
  </si>
  <si>
    <t>LIMPEZA DE BANCADA DE PEDRA (MÁRMORE OU GRANITO). AF_04/2019</t>
  </si>
  <si>
    <t>19.3</t>
  </si>
  <si>
    <t>99811</t>
  </si>
  <si>
    <t>LIMPEZA DE CONTRAPISO COM VASSOURA A SECO. AF_04/2019</t>
  </si>
  <si>
    <t>19.4</t>
  </si>
  <si>
    <t>99826</t>
  </si>
  <si>
    <t>LIMPEZA DE FORRO REMOVÍVEL COM PANO ÚMIDO. AF_04/2019</t>
  </si>
  <si>
    <t>19.5</t>
  </si>
  <si>
    <t>99821</t>
  </si>
  <si>
    <t>LIMPEZA DE JANELA DE VIDRO COM CAIXILHO EM AÇO/ALUMÍNIO/PVC. AF_04/2019</t>
  </si>
  <si>
    <t>19.6</t>
  </si>
  <si>
    <t>99804</t>
  </si>
  <si>
    <t>LIMPEZA DE PISO CERÂMICO OU PORCELANATO UTILIZANDO DETERGENTE NEUTRO E ESCOVAÇÃO MANUAL. AF_04/2019</t>
  </si>
  <si>
    <t>19.7</t>
  </si>
  <si>
    <t>99822</t>
  </si>
  <si>
    <t>LIMPEZA DE PORTA DE MADEIRA. AF_04/2019</t>
  </si>
  <si>
    <t>19.8</t>
  </si>
  <si>
    <t>99807</t>
  </si>
  <si>
    <t>LIMPEZA DE REVESTIMENTO CERÂMICO EM PAREDE UTILIZANDO DETERGENTE NEUTRO E ESCOVAÇÃO MANUAL. AF_04/2019</t>
  </si>
  <si>
    <t>19.9</t>
  </si>
  <si>
    <t>99816</t>
  </si>
  <si>
    <t>LIMPEZA DE TANQUE OU LAVATÓRIO DE LOUÇA ISOLADO, INCLUSIVE METAIS CORRESPONDENTES. AF_04/2019</t>
  </si>
  <si>
    <t>SERVIÇOS PRELIMINARES</t>
  </si>
  <si>
    <t>20.1</t>
  </si>
  <si>
    <t>103689</t>
  </si>
  <si>
    <t>FORNECIMENTO E INSTALAÇÃO DE PLACA DE OBRA COM CHAPA GALVANIZADA E ESTRUTURA DE MADEIRA. AF_03/2022_PS</t>
  </si>
  <si>
    <t>30</t>
  </si>
  <si>
    <t>20.2</t>
  </si>
  <si>
    <t>98519</t>
  </si>
  <si>
    <t>REVOLVIMENTO E LIMPEZA MANUAL DE SOLO. AF_07/2024</t>
  </si>
  <si>
    <t>20.3</t>
  </si>
  <si>
    <t>99059</t>
  </si>
  <si>
    <t>LOCAÇÃO CONVENCIONAL DE OBRA, UTILIZANDO GABARITO DE TÁBUAS CORRIDAS PONTALETADAS A CADA 2,00M - 2 UTILIZAÇÕES. AF_03/2024</t>
  </si>
  <si>
    <t>Justifica-se adoção de valor inferior</t>
  </si>
  <si>
    <t>20.4</t>
  </si>
  <si>
    <t>CPU-02</t>
  </si>
  <si>
    <t>CONSTRUÇÃO TEMPORÁRIA EM CHAPA SIMPLES, INTERNA, COM ÁREA LIQUIDA MAIOR OU IGUAL A 6M², COM VÃO ) BARRACÃO DE OBRA COM 12M² (4x3m h=2,20M).</t>
  </si>
  <si>
    <t>Total:</t>
  </si>
  <si>
    <t>Valor não utilizado (QCI):</t>
  </si>
  <si>
    <t>N° do Evento</t>
  </si>
  <si>
    <t>Título do Evento</t>
  </si>
  <si>
    <t>N° da Frente de Obra</t>
  </si>
  <si>
    <t>N° do Período de Conclusão do Evento</t>
  </si>
</sst>
</file>

<file path=xl/styles.xml><?xml version="1.0" encoding="utf-8"?>
<styleSheet xmlns="http://schemas.openxmlformats.org/spreadsheetml/2006/main">
  <numFmts count="2">
    <numFmt numFmtId="164" formatCode="R$ #,##0.00"/>
    <numFmt numFmtId="165" formatCode="#,##0.00%"/>
  </numFmts>
  <fonts count="4874">
    <font>
      <sz val="11.0"/>
      <color indexed="8"/>
      <name val="Calibri"/>
      <family val="2"/>
      <scheme val="minor"/>
    </font>
    <font>
      <name val="Arial"/>
      <sz val="10.0"/>
      <color indexed="9"/>
      <b val="true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  <b val="true"/>
    </font>
    <font>
      <name val="Arial"/>
      <sz val="10.0"/>
    </font>
    <font>
      <name val="Arial"/>
      <sz val="10.0"/>
      <b val="true"/>
    </font>
    <font>
      <name val="Arial"/>
      <sz val="10.0"/>
      <color indexed="9"/>
      <b val="true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  <font>
      <name val="Arial"/>
      <sz val="10.0"/>
    </font>
  </fonts>
  <fills count="7">
    <fill>
      <patternFill patternType="none"/>
    </fill>
    <fill>
      <patternFill patternType="darkGray"/>
    </fill>
    <fill>
      <patternFill patternType="none">
        <bgColor indexed="49"/>
      </patternFill>
    </fill>
    <fill>
      <patternFill patternType="solid">
        <bgColor indexed="49"/>
      </patternFill>
    </fill>
    <fill>
      <patternFill/>
    </fill>
    <fill>
      <patternFill>
        <fgColor indexed="64"/>
      </patternFill>
    </fill>
    <fill>
      <patternFill>
        <fgColor indexed="64"/>
        <bgColor indexed="64"/>
      </patternFill>
    </fill>
  </fills>
  <borders count="5">
    <border>
      <left/>
      <right/>
      <top/>
      <bottom/>
      <diagonal/>
    </border>
    <border>
      <left/>
      <right/>
      <top/>
      <bottom>
        <color indexed="8"/>
      </bottom>
      <diagonal/>
    </border>
    <border>
      <left>
        <color indexed="8"/>
      </left>
      <right/>
      <top/>
      <bottom>
        <color indexed="8"/>
      </bottom>
      <diagonal/>
    </border>
    <border>
      <left>
        <color indexed="8"/>
      </left>
      <right>
        <color indexed="8"/>
      </right>
      <top/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</borders>
  <cellStyleXfs count="1">
    <xf numFmtId="0" fontId="0" fillId="0" borderId="0"/>
  </cellStyleXfs>
  <cellXfs count="4896">
    <xf numFmtId="0" fontId="0" fillId="0" borderId="0" xfId="0"/>
    <xf numFmtId="0" fontId="1" fillId="3" borderId="0" xfId="0" applyFill="true" applyFont="true">
      <alignment horizontal="center"/>
    </xf>
    <xf numFmtId="0" fontId="2" fillId="0" borderId="0" xfId="0" quotePrefix="false" applyFont="true">
      <alignment horizontal="center" vertical="center" wrapText="true"/>
    </xf>
    <xf numFmtId="164" fontId="3" fillId="0" borderId="0" xfId="0" quotePrefix="false" applyFont="true" applyNumberFormat="true">
      <alignment horizontal="center" vertical="center" wrapText="true"/>
    </xf>
    <xf numFmtId="0" fontId="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5" fillId="0" borderId="0" xfId="0" quotePrefix="false" applyFont="true">
      <alignment horizontal="center" vertical="center" wrapText="true"/>
    </xf>
    <xf numFmtId="4" fontId="6" fillId="0" borderId="0" xfId="0" quotePrefix="false" applyFont="true" applyNumberFormat="true">
      <alignment horizontal="center" vertical="center"/>
    </xf>
    <xf numFmtId="164" fontId="7" fillId="0" borderId="0" xfId="0" quotePrefix="false" applyFont="true" applyNumberFormat="true">
      <alignment horizontal="center" vertical="center"/>
    </xf>
    <xf numFmtId="164" fontId="8" fillId="0" borderId="0" xfId="0" quotePrefix="false" applyFont="true" applyNumberFormat="true">
      <alignment horizontal="center" vertical="center"/>
    </xf>
    <xf numFmtId="165" fontId="9" fillId="0" borderId="0" xfId="0" quotePrefix="false" applyFont="true" applyNumberFormat="true">
      <alignment horizontal="center" vertical="center"/>
    </xf>
    <xf numFmtId="164" fontId="10" fillId="0" borderId="0" xfId="0" quotePrefix="false" applyFont="true" applyNumberFormat="true">
      <alignment horizontal="center" vertical="center"/>
    </xf>
    <xf numFmtId="164" fontId="11" fillId="0" borderId="0" xfId="0" quotePrefix="false" applyFont="true" applyNumberFormat="true">
      <alignment horizontal="center" vertical="center" wrapText="true"/>
    </xf>
    <xf numFmtId="4" fontId="12" fillId="0" borderId="0" xfId="0" quotePrefix="false" applyFont="true" applyNumberFormat="true">
      <alignment horizontal="center" vertical="center"/>
    </xf>
    <xf numFmtId="164" fontId="13" fillId="0" borderId="0" xfId="0" quotePrefix="false" applyFont="true" applyNumberFormat="true">
      <alignment horizontal="center" vertical="center"/>
    </xf>
    <xf numFmtId="4" fontId="14" fillId="0" borderId="0" xfId="0" quotePrefix="false" applyFont="true" applyNumberFormat="true">
      <alignment horizontal="center" vertical="center"/>
    </xf>
    <xf numFmtId="164" fontId="15" fillId="0" borderId="0" xfId="0" quotePrefix="false" applyFont="true" applyNumberFormat="true">
      <alignment horizontal="center" vertical="center"/>
    </xf>
    <xf numFmtId="4" fontId="16" fillId="0" borderId="0" xfId="0" quotePrefix="false" applyFont="true" applyNumberFormat="true">
      <alignment horizontal="center" vertical="center"/>
    </xf>
    <xf numFmtId="164" fontId="17" fillId="0" borderId="0" xfId="0" quotePrefix="false" applyFont="true" applyNumberFormat="true">
      <alignment horizontal="center" vertical="center"/>
    </xf>
    <xf numFmtId="4" fontId="18" fillId="0" borderId="0" xfId="0" quotePrefix="false" applyFont="true" applyNumberFormat="true">
      <alignment horizontal="center" vertical="center"/>
    </xf>
    <xf numFmtId="164" fontId="19" fillId="0" borderId="0" xfId="0" quotePrefix="false" applyFont="true" applyNumberFormat="true">
      <alignment horizontal="center" vertical="center"/>
    </xf>
    <xf numFmtId="4" fontId="20" fillId="0" borderId="0" xfId="0" quotePrefix="false" applyFont="true" applyNumberFormat="true">
      <alignment horizontal="center" vertical="center"/>
    </xf>
    <xf numFmtId="164" fontId="21" fillId="0" borderId="0" xfId="0" quotePrefix="false" applyFont="true" applyNumberFormat="true">
      <alignment horizontal="center" vertical="center"/>
    </xf>
    <xf numFmtId="4" fontId="22" fillId="0" borderId="0" xfId="0" quotePrefix="false" applyFont="true" applyNumberFormat="true">
      <alignment horizontal="center" vertical="center"/>
    </xf>
    <xf numFmtId="164" fontId="23" fillId="0" borderId="0" xfId="0" quotePrefix="false" applyFont="true" applyNumberFormat="true">
      <alignment horizontal="center" vertical="center"/>
    </xf>
    <xf numFmtId="4" fontId="24" fillId="0" borderId="0" xfId="0" quotePrefix="false" applyFont="true" applyNumberFormat="true">
      <alignment horizontal="center" vertical="center"/>
    </xf>
    <xf numFmtId="164" fontId="25" fillId="0" borderId="0" xfId="0" quotePrefix="false" applyFont="true" applyNumberFormat="true">
      <alignment horizontal="center" vertical="center"/>
    </xf>
    <xf numFmtId="4" fontId="26" fillId="0" borderId="0" xfId="0" quotePrefix="false" applyFont="true" applyNumberFormat="true">
      <alignment horizontal="center" vertical="center"/>
    </xf>
    <xf numFmtId="164" fontId="27" fillId="0" borderId="0" xfId="0" quotePrefix="false" applyFont="true" applyNumberFormat="true">
      <alignment horizontal="center" vertical="center"/>
    </xf>
    <xf numFmtId="4" fontId="28" fillId="0" borderId="0" xfId="0" quotePrefix="false" applyFont="true" applyNumberFormat="true">
      <alignment horizontal="center" vertical="center"/>
    </xf>
    <xf numFmtId="164" fontId="29" fillId="0" borderId="0" xfId="0" quotePrefix="false" applyFont="true" applyNumberFormat="true">
      <alignment horizontal="center" vertical="center"/>
    </xf>
    <xf numFmtId="4" fontId="30" fillId="0" borderId="0" xfId="0" quotePrefix="false" applyFont="true" applyNumberFormat="true">
      <alignment horizontal="center" vertical="center"/>
    </xf>
    <xf numFmtId="164" fontId="31" fillId="0" borderId="0" xfId="0" quotePrefix="false" applyFont="true" applyNumberFormat="true">
      <alignment horizontal="center" vertical="center"/>
    </xf>
    <xf numFmtId="0" fontId="32" fillId="0" borderId="0" xfId="0" quotePrefix="false" applyFont="true">
      <alignment horizontal="center" vertical="center" wrapText="true"/>
    </xf>
    <xf numFmtId="4" fontId="33" fillId="0" borderId="0" xfId="0" quotePrefix="false" applyFont="true" applyNumberFormat="true">
      <alignment horizontal="center" vertical="center"/>
    </xf>
    <xf numFmtId="164" fontId="34" fillId="0" borderId="0" xfId="0" quotePrefix="false" applyFont="true" applyNumberFormat="true">
      <alignment horizontal="center" vertical="center"/>
    </xf>
    <xf numFmtId="164" fontId="35" fillId="0" borderId="0" xfId="0" quotePrefix="false" applyFont="true" applyNumberFormat="true">
      <alignment horizontal="center" vertical="center"/>
    </xf>
    <xf numFmtId="165" fontId="36" fillId="0" borderId="0" xfId="0" quotePrefix="false" applyFont="true" applyNumberFormat="true">
      <alignment horizontal="center" vertical="center"/>
    </xf>
    <xf numFmtId="164" fontId="37" fillId="0" borderId="0" xfId="0" quotePrefix="false" applyFont="true" applyNumberFormat="true">
      <alignment horizontal="center" vertical="center"/>
    </xf>
    <xf numFmtId="164" fontId="38" fillId="0" borderId="0" xfId="0" quotePrefix="false" applyFont="true" applyNumberFormat="true">
      <alignment horizontal="center" vertical="center" wrapText="true"/>
    </xf>
    <xf numFmtId="4" fontId="39" fillId="0" borderId="0" xfId="0" quotePrefix="false" applyFont="true" applyNumberFormat="true">
      <alignment horizontal="center" vertical="center"/>
    </xf>
    <xf numFmtId="164" fontId="40" fillId="0" borderId="0" xfId="0" quotePrefix="false" applyFont="true" applyNumberFormat="true">
      <alignment horizontal="center" vertical="center"/>
    </xf>
    <xf numFmtId="4" fontId="41" fillId="0" borderId="0" xfId="0" quotePrefix="false" applyFont="true" applyNumberFormat="true">
      <alignment horizontal="center" vertical="center"/>
    </xf>
    <xf numFmtId="164" fontId="42" fillId="0" borderId="0" xfId="0" quotePrefix="false" applyFont="true" applyNumberFormat="true">
      <alignment horizontal="center" vertical="center"/>
    </xf>
    <xf numFmtId="4" fontId="43" fillId="0" borderId="0" xfId="0" quotePrefix="false" applyFont="true" applyNumberFormat="true">
      <alignment horizontal="center" vertical="center"/>
    </xf>
    <xf numFmtId="164" fontId="44" fillId="0" borderId="0" xfId="0" quotePrefix="false" applyFont="true" applyNumberFormat="true">
      <alignment horizontal="center" vertical="center"/>
    </xf>
    <xf numFmtId="4" fontId="45" fillId="0" borderId="0" xfId="0" quotePrefix="false" applyFont="true" applyNumberFormat="true">
      <alignment horizontal="center" vertical="center"/>
    </xf>
    <xf numFmtId="164" fontId="46" fillId="0" borderId="0" xfId="0" quotePrefix="false" applyFont="true" applyNumberFormat="true">
      <alignment horizontal="center" vertical="center"/>
    </xf>
    <xf numFmtId="4" fontId="47" fillId="0" borderId="0" xfId="0" quotePrefix="false" applyFont="true" applyNumberFormat="true">
      <alignment horizontal="center" vertical="center"/>
    </xf>
    <xf numFmtId="164" fontId="48" fillId="0" borderId="0" xfId="0" quotePrefix="false" applyFont="true" applyNumberFormat="true">
      <alignment horizontal="center" vertical="center"/>
    </xf>
    <xf numFmtId="4" fontId="49" fillId="0" borderId="0" xfId="0" quotePrefix="false" applyFont="true" applyNumberFormat="true">
      <alignment horizontal="center" vertical="center"/>
    </xf>
    <xf numFmtId="164" fontId="50" fillId="0" borderId="0" xfId="0" quotePrefix="false" applyFont="true" applyNumberFormat="true">
      <alignment horizontal="center" vertical="center"/>
    </xf>
    <xf numFmtId="4" fontId="51" fillId="0" borderId="0" xfId="0" quotePrefix="false" applyFont="true" applyNumberFormat="true">
      <alignment horizontal="center" vertical="center"/>
    </xf>
    <xf numFmtId="164" fontId="52" fillId="0" borderId="0" xfId="0" quotePrefix="false" applyFont="true" applyNumberFormat="true">
      <alignment horizontal="center" vertical="center"/>
    </xf>
    <xf numFmtId="4" fontId="53" fillId="0" borderId="0" xfId="0" quotePrefix="false" applyFont="true" applyNumberFormat="true">
      <alignment horizontal="center" vertical="center"/>
    </xf>
    <xf numFmtId="164" fontId="54" fillId="0" borderId="0" xfId="0" quotePrefix="false" applyFont="true" applyNumberFormat="true">
      <alignment horizontal="center" vertical="center"/>
    </xf>
    <xf numFmtId="4" fontId="55" fillId="0" borderId="0" xfId="0" quotePrefix="false" applyFont="true" applyNumberFormat="true">
      <alignment horizontal="center" vertical="center"/>
    </xf>
    <xf numFmtId="164" fontId="56" fillId="0" borderId="0" xfId="0" quotePrefix="false" applyFont="true" applyNumberFormat="true">
      <alignment horizontal="center" vertical="center"/>
    </xf>
    <xf numFmtId="4" fontId="57" fillId="0" borderId="0" xfId="0" quotePrefix="false" applyFont="true" applyNumberFormat="true">
      <alignment horizontal="center" vertical="center"/>
    </xf>
    <xf numFmtId="164" fontId="58" fillId="0" borderId="0" xfId="0" quotePrefix="false" applyFont="true" applyNumberFormat="true">
      <alignment horizontal="center" vertical="center"/>
    </xf>
    <xf numFmtId="0" fontId="59" fillId="0" borderId="0" xfId="0" quotePrefix="false" applyFont="true">
      <alignment horizontal="center" vertical="center" wrapText="true"/>
    </xf>
    <xf numFmtId="4" fontId="60" fillId="0" borderId="0" xfId="0" quotePrefix="false" applyFont="true" applyNumberFormat="true">
      <alignment horizontal="center" vertical="center"/>
    </xf>
    <xf numFmtId="164" fontId="61" fillId="0" borderId="0" xfId="0" quotePrefix="false" applyFont="true" applyNumberFormat="true">
      <alignment horizontal="center" vertical="center"/>
    </xf>
    <xf numFmtId="164" fontId="62" fillId="0" borderId="0" xfId="0" quotePrefix="false" applyFont="true" applyNumberFormat="true">
      <alignment horizontal="center" vertical="center"/>
    </xf>
    <xf numFmtId="165" fontId="63" fillId="0" borderId="0" xfId="0" quotePrefix="false" applyFont="true" applyNumberFormat="true">
      <alignment horizontal="center" vertical="center"/>
    </xf>
    <xf numFmtId="164" fontId="64" fillId="0" borderId="0" xfId="0" quotePrefix="false" applyFont="true" applyNumberFormat="true">
      <alignment horizontal="center" vertical="center"/>
    </xf>
    <xf numFmtId="164" fontId="65" fillId="0" borderId="0" xfId="0" quotePrefix="false" applyFont="true" applyNumberFormat="true">
      <alignment horizontal="center" vertical="center" wrapText="true"/>
    </xf>
    <xf numFmtId="4" fontId="66" fillId="0" borderId="0" xfId="0" quotePrefix="false" applyFont="true" applyNumberFormat="true">
      <alignment horizontal="center" vertical="center"/>
    </xf>
    <xf numFmtId="164" fontId="67" fillId="0" borderId="0" xfId="0" quotePrefix="false" applyFont="true" applyNumberFormat="true">
      <alignment horizontal="center" vertical="center"/>
    </xf>
    <xf numFmtId="4" fontId="68" fillId="0" borderId="0" xfId="0" quotePrefix="false" applyFont="true" applyNumberFormat="true">
      <alignment horizontal="center" vertical="center"/>
    </xf>
    <xf numFmtId="164" fontId="69" fillId="0" borderId="0" xfId="0" quotePrefix="false" applyFont="true" applyNumberFormat="true">
      <alignment horizontal="center" vertical="center"/>
    </xf>
    <xf numFmtId="4" fontId="70" fillId="0" borderId="0" xfId="0" quotePrefix="false" applyFont="true" applyNumberFormat="true">
      <alignment horizontal="center" vertical="center"/>
    </xf>
    <xf numFmtId="164" fontId="71" fillId="0" borderId="0" xfId="0" quotePrefix="false" applyFont="true" applyNumberFormat="true">
      <alignment horizontal="center" vertical="center"/>
    </xf>
    <xf numFmtId="4" fontId="72" fillId="0" borderId="0" xfId="0" quotePrefix="false" applyFont="true" applyNumberFormat="true">
      <alignment horizontal="center" vertical="center"/>
    </xf>
    <xf numFmtId="164" fontId="73" fillId="0" borderId="0" xfId="0" quotePrefix="false" applyFont="true" applyNumberFormat="true">
      <alignment horizontal="center" vertical="center"/>
    </xf>
    <xf numFmtId="4" fontId="74" fillId="0" borderId="0" xfId="0" quotePrefix="false" applyFont="true" applyNumberFormat="true">
      <alignment horizontal="center" vertical="center"/>
    </xf>
    <xf numFmtId="164" fontId="75" fillId="0" borderId="0" xfId="0" quotePrefix="false" applyFont="true" applyNumberFormat="true">
      <alignment horizontal="center" vertical="center"/>
    </xf>
    <xf numFmtId="4" fontId="76" fillId="0" borderId="0" xfId="0" quotePrefix="false" applyFont="true" applyNumberFormat="true">
      <alignment horizontal="center" vertical="center"/>
    </xf>
    <xf numFmtId="164" fontId="77" fillId="0" borderId="0" xfId="0" quotePrefix="false" applyFont="true" applyNumberFormat="true">
      <alignment horizontal="center" vertical="center"/>
    </xf>
    <xf numFmtId="4" fontId="78" fillId="0" borderId="0" xfId="0" quotePrefix="false" applyFont="true" applyNumberFormat="true">
      <alignment horizontal="center" vertical="center"/>
    </xf>
    <xf numFmtId="164" fontId="79" fillId="0" borderId="0" xfId="0" quotePrefix="false" applyFont="true" applyNumberFormat="true">
      <alignment horizontal="center" vertical="center"/>
    </xf>
    <xf numFmtId="4" fontId="80" fillId="0" borderId="0" xfId="0" quotePrefix="false" applyFont="true" applyNumberFormat="true">
      <alignment horizontal="center" vertical="center"/>
    </xf>
    <xf numFmtId="164" fontId="81" fillId="0" borderId="0" xfId="0" quotePrefix="false" applyFont="true" applyNumberFormat="true">
      <alignment horizontal="center" vertical="center"/>
    </xf>
    <xf numFmtId="4" fontId="82" fillId="0" borderId="0" xfId="0" quotePrefix="false" applyFont="true" applyNumberFormat="true">
      <alignment horizontal="center" vertical="center"/>
    </xf>
    <xf numFmtId="164" fontId="83" fillId="0" borderId="0" xfId="0" quotePrefix="false" applyFont="true" applyNumberFormat="true">
      <alignment horizontal="center" vertical="center"/>
    </xf>
    <xf numFmtId="4" fontId="84" fillId="0" borderId="0" xfId="0" quotePrefix="false" applyFont="true" applyNumberFormat="true">
      <alignment horizontal="center" vertical="center"/>
    </xf>
    <xf numFmtId="164" fontId="85" fillId="0" borderId="0" xfId="0" quotePrefix="false" applyFont="true" applyNumberFormat="true">
      <alignment horizontal="center" vertical="center"/>
    </xf>
    <xf numFmtId="0" fontId="86" fillId="0" borderId="0" xfId="0" quotePrefix="false" applyFont="true">
      <alignment horizontal="center" vertical="center" wrapText="true"/>
    </xf>
    <xf numFmtId="4" fontId="87" fillId="0" borderId="0" xfId="0" quotePrefix="false" applyFont="true" applyNumberFormat="true">
      <alignment horizontal="center" vertical="center"/>
    </xf>
    <xf numFmtId="164" fontId="88" fillId="0" borderId="0" xfId="0" quotePrefix="false" applyFont="true" applyNumberFormat="true">
      <alignment horizontal="center" vertical="center"/>
    </xf>
    <xf numFmtId="164" fontId="89" fillId="0" borderId="0" xfId="0" quotePrefix="false" applyFont="true" applyNumberFormat="true">
      <alignment horizontal="center" vertical="center"/>
    </xf>
    <xf numFmtId="165" fontId="90" fillId="0" borderId="0" xfId="0" quotePrefix="false" applyFont="true" applyNumberFormat="true">
      <alignment horizontal="center" vertical="center"/>
    </xf>
    <xf numFmtId="164" fontId="91" fillId="0" borderId="0" xfId="0" quotePrefix="false" applyFont="true" applyNumberFormat="true">
      <alignment horizontal="center" vertical="center"/>
    </xf>
    <xf numFmtId="164" fontId="92" fillId="0" borderId="0" xfId="0" quotePrefix="false" applyFont="true" applyNumberFormat="true">
      <alignment horizontal="center" vertical="center" wrapText="true"/>
    </xf>
    <xf numFmtId="4" fontId="93" fillId="0" borderId="0" xfId="0" quotePrefix="false" applyFont="true" applyNumberFormat="true">
      <alignment horizontal="center" vertical="center"/>
    </xf>
    <xf numFmtId="164" fontId="94" fillId="0" borderId="0" xfId="0" quotePrefix="false" applyFont="true" applyNumberFormat="true">
      <alignment horizontal="center" vertical="center"/>
    </xf>
    <xf numFmtId="4" fontId="95" fillId="0" borderId="0" xfId="0" quotePrefix="false" applyFont="true" applyNumberFormat="true">
      <alignment horizontal="center" vertical="center"/>
    </xf>
    <xf numFmtId="164" fontId="96" fillId="0" borderId="0" xfId="0" quotePrefix="false" applyFont="true" applyNumberFormat="true">
      <alignment horizontal="center" vertical="center"/>
    </xf>
    <xf numFmtId="4" fontId="97" fillId="0" borderId="0" xfId="0" quotePrefix="false" applyFont="true" applyNumberFormat="true">
      <alignment horizontal="center" vertical="center"/>
    </xf>
    <xf numFmtId="164" fontId="98" fillId="0" borderId="0" xfId="0" quotePrefix="false" applyFont="true" applyNumberFormat="true">
      <alignment horizontal="center" vertical="center"/>
    </xf>
    <xf numFmtId="4" fontId="99" fillId="0" borderId="0" xfId="0" quotePrefix="false" applyFont="true" applyNumberFormat="true">
      <alignment horizontal="center" vertical="center"/>
    </xf>
    <xf numFmtId="164" fontId="100" fillId="0" borderId="0" xfId="0" quotePrefix="false" applyFont="true" applyNumberFormat="true">
      <alignment horizontal="center" vertical="center"/>
    </xf>
    <xf numFmtId="4" fontId="101" fillId="0" borderId="0" xfId="0" quotePrefix="false" applyFont="true" applyNumberFormat="true">
      <alignment horizontal="center" vertical="center"/>
    </xf>
    <xf numFmtId="164" fontId="102" fillId="0" borderId="0" xfId="0" quotePrefix="false" applyFont="true" applyNumberFormat="true">
      <alignment horizontal="center" vertical="center"/>
    </xf>
    <xf numFmtId="4" fontId="103" fillId="0" borderId="0" xfId="0" quotePrefix="false" applyFont="true" applyNumberFormat="true">
      <alignment horizontal="center" vertical="center"/>
    </xf>
    <xf numFmtId="164" fontId="104" fillId="0" borderId="0" xfId="0" quotePrefix="false" applyFont="true" applyNumberFormat="true">
      <alignment horizontal="center" vertical="center"/>
    </xf>
    <xf numFmtId="4" fontId="105" fillId="0" borderId="0" xfId="0" quotePrefix="false" applyFont="true" applyNumberFormat="true">
      <alignment horizontal="center" vertical="center"/>
    </xf>
    <xf numFmtId="164" fontId="106" fillId="0" borderId="0" xfId="0" quotePrefix="false" applyFont="true" applyNumberFormat="true">
      <alignment horizontal="center" vertical="center"/>
    </xf>
    <xf numFmtId="4" fontId="107" fillId="0" borderId="0" xfId="0" quotePrefix="false" applyFont="true" applyNumberFormat="true">
      <alignment horizontal="center" vertical="center"/>
    </xf>
    <xf numFmtId="164" fontId="108" fillId="0" borderId="0" xfId="0" quotePrefix="false" applyFont="true" applyNumberFormat="true">
      <alignment horizontal="center" vertical="center"/>
    </xf>
    <xf numFmtId="4" fontId="109" fillId="0" borderId="0" xfId="0" quotePrefix="false" applyFont="true" applyNumberFormat="true">
      <alignment horizontal="center" vertical="center"/>
    </xf>
    <xf numFmtId="164" fontId="110" fillId="0" borderId="0" xfId="0" quotePrefix="false" applyFont="true" applyNumberFormat="true">
      <alignment horizontal="center" vertical="center"/>
    </xf>
    <xf numFmtId="4" fontId="111" fillId="0" borderId="0" xfId="0" quotePrefix="false" applyFont="true" applyNumberFormat="true">
      <alignment horizontal="center" vertical="center"/>
    </xf>
    <xf numFmtId="164" fontId="112" fillId="0" borderId="0" xfId="0" quotePrefix="false" applyFont="true" applyNumberFormat="true">
      <alignment horizontal="center" vertical="center"/>
    </xf>
    <xf numFmtId="0" fontId="113" fillId="0" borderId="0" xfId="0" quotePrefix="false" applyFont="true">
      <alignment horizontal="center" vertical="center" wrapText="true"/>
    </xf>
    <xf numFmtId="4" fontId="114" fillId="0" borderId="0" xfId="0" quotePrefix="false" applyFont="true" applyNumberFormat="true">
      <alignment horizontal="center" vertical="center"/>
    </xf>
    <xf numFmtId="164" fontId="115" fillId="0" borderId="0" xfId="0" quotePrefix="false" applyFont="true" applyNumberFormat="true">
      <alignment horizontal="center" vertical="center"/>
    </xf>
    <xf numFmtId="164" fontId="116" fillId="0" borderId="0" xfId="0" quotePrefix="false" applyFont="true" applyNumberFormat="true">
      <alignment horizontal="center" vertical="center"/>
    </xf>
    <xf numFmtId="165" fontId="117" fillId="0" borderId="0" xfId="0" quotePrefix="false" applyFont="true" applyNumberFormat="true">
      <alignment horizontal="center" vertical="center"/>
    </xf>
    <xf numFmtId="164" fontId="118" fillId="0" borderId="0" xfId="0" quotePrefix="false" applyFont="true" applyNumberFormat="true">
      <alignment horizontal="center" vertical="center"/>
    </xf>
    <xf numFmtId="164" fontId="119" fillId="0" borderId="0" xfId="0" quotePrefix="false" applyFont="true" applyNumberFormat="true">
      <alignment horizontal="center" vertical="center" wrapText="true"/>
    </xf>
    <xf numFmtId="4" fontId="120" fillId="0" borderId="0" xfId="0" quotePrefix="false" applyFont="true" applyNumberFormat="true">
      <alignment horizontal="center" vertical="center"/>
    </xf>
    <xf numFmtId="164" fontId="121" fillId="0" borderId="0" xfId="0" quotePrefix="false" applyFont="true" applyNumberFormat="true">
      <alignment horizontal="center" vertical="center"/>
    </xf>
    <xf numFmtId="4" fontId="122" fillId="0" borderId="0" xfId="0" quotePrefix="false" applyFont="true" applyNumberFormat="true">
      <alignment horizontal="center" vertical="center"/>
    </xf>
    <xf numFmtId="164" fontId="123" fillId="0" borderId="0" xfId="0" quotePrefix="false" applyFont="true" applyNumberFormat="true">
      <alignment horizontal="center" vertical="center"/>
    </xf>
    <xf numFmtId="4" fontId="124" fillId="0" borderId="0" xfId="0" quotePrefix="false" applyFont="true" applyNumberFormat="true">
      <alignment horizontal="center" vertical="center"/>
    </xf>
    <xf numFmtId="164" fontId="125" fillId="0" borderId="0" xfId="0" quotePrefix="false" applyFont="true" applyNumberFormat="true">
      <alignment horizontal="center" vertical="center"/>
    </xf>
    <xf numFmtId="4" fontId="126" fillId="0" borderId="0" xfId="0" quotePrefix="false" applyFont="true" applyNumberFormat="true">
      <alignment horizontal="center" vertical="center"/>
    </xf>
    <xf numFmtId="164" fontId="127" fillId="0" borderId="0" xfId="0" quotePrefix="false" applyFont="true" applyNumberFormat="true">
      <alignment horizontal="center" vertical="center"/>
    </xf>
    <xf numFmtId="4" fontId="128" fillId="0" borderId="0" xfId="0" quotePrefix="false" applyFont="true" applyNumberFormat="true">
      <alignment horizontal="center" vertical="center"/>
    </xf>
    <xf numFmtId="164" fontId="129" fillId="0" borderId="0" xfId="0" quotePrefix="false" applyFont="true" applyNumberFormat="true">
      <alignment horizontal="center" vertical="center"/>
    </xf>
    <xf numFmtId="4" fontId="130" fillId="0" borderId="0" xfId="0" quotePrefix="false" applyFont="true" applyNumberFormat="true">
      <alignment horizontal="center" vertical="center"/>
    </xf>
    <xf numFmtId="164" fontId="131" fillId="0" borderId="0" xfId="0" quotePrefix="false" applyFont="true" applyNumberFormat="true">
      <alignment horizontal="center" vertical="center"/>
    </xf>
    <xf numFmtId="4" fontId="132" fillId="0" borderId="0" xfId="0" quotePrefix="false" applyFont="true" applyNumberFormat="true">
      <alignment horizontal="center" vertical="center"/>
    </xf>
    <xf numFmtId="164" fontId="133" fillId="0" borderId="0" xfId="0" quotePrefix="false" applyFont="true" applyNumberFormat="true">
      <alignment horizontal="center" vertical="center"/>
    </xf>
    <xf numFmtId="4" fontId="134" fillId="0" borderId="0" xfId="0" quotePrefix="false" applyFont="true" applyNumberFormat="true">
      <alignment horizontal="center" vertical="center"/>
    </xf>
    <xf numFmtId="164" fontId="135" fillId="0" borderId="0" xfId="0" quotePrefix="false" applyFont="true" applyNumberFormat="true">
      <alignment horizontal="center" vertical="center"/>
    </xf>
    <xf numFmtId="4" fontId="136" fillId="0" borderId="0" xfId="0" quotePrefix="false" applyFont="true" applyNumberFormat="true">
      <alignment horizontal="center" vertical="center"/>
    </xf>
    <xf numFmtId="164" fontId="137" fillId="0" borderId="0" xfId="0" quotePrefix="false" applyFont="true" applyNumberFormat="true">
      <alignment horizontal="center" vertical="center"/>
    </xf>
    <xf numFmtId="4" fontId="138" fillId="0" borderId="0" xfId="0" quotePrefix="false" applyFont="true" applyNumberFormat="true">
      <alignment horizontal="center" vertical="center"/>
    </xf>
    <xf numFmtId="164" fontId="139" fillId="0" borderId="0" xfId="0" quotePrefix="false" applyFont="true" applyNumberFormat="true">
      <alignment horizontal="center" vertical="center"/>
    </xf>
    <xf numFmtId="0" fontId="140" fillId="0" borderId="0" xfId="0" quotePrefix="false" applyFont="true">
      <alignment horizontal="center" vertical="center" wrapText="true"/>
    </xf>
    <xf numFmtId="4" fontId="141" fillId="0" borderId="0" xfId="0" quotePrefix="false" applyFont="true" applyNumberFormat="true">
      <alignment horizontal="center" vertical="center"/>
    </xf>
    <xf numFmtId="164" fontId="142" fillId="0" borderId="0" xfId="0" quotePrefix="false" applyFont="true" applyNumberFormat="true">
      <alignment horizontal="center" vertical="center"/>
    </xf>
    <xf numFmtId="164" fontId="143" fillId="0" borderId="0" xfId="0" quotePrefix="false" applyFont="true" applyNumberFormat="true">
      <alignment horizontal="center" vertical="center"/>
    </xf>
    <xf numFmtId="165" fontId="144" fillId="0" borderId="0" xfId="0" quotePrefix="false" applyFont="true" applyNumberFormat="true">
      <alignment horizontal="center" vertical="center"/>
    </xf>
    <xf numFmtId="164" fontId="145" fillId="0" borderId="0" xfId="0" quotePrefix="false" applyFont="true" applyNumberFormat="true">
      <alignment horizontal="center" vertical="center"/>
    </xf>
    <xf numFmtId="164" fontId="146" fillId="0" borderId="0" xfId="0" quotePrefix="false" applyFont="true" applyNumberFormat="true">
      <alignment horizontal="center" vertical="center" wrapText="true"/>
    </xf>
    <xf numFmtId="4" fontId="147" fillId="0" borderId="0" xfId="0" quotePrefix="false" applyFont="true" applyNumberFormat="true">
      <alignment horizontal="center" vertical="center"/>
    </xf>
    <xf numFmtId="164" fontId="148" fillId="0" borderId="0" xfId="0" quotePrefix="false" applyFont="true" applyNumberFormat="true">
      <alignment horizontal="center" vertical="center"/>
    </xf>
    <xf numFmtId="4" fontId="149" fillId="0" borderId="0" xfId="0" quotePrefix="false" applyFont="true" applyNumberFormat="true">
      <alignment horizontal="center" vertical="center"/>
    </xf>
    <xf numFmtId="164" fontId="150" fillId="0" borderId="0" xfId="0" quotePrefix="false" applyFont="true" applyNumberFormat="true">
      <alignment horizontal="center" vertical="center"/>
    </xf>
    <xf numFmtId="4" fontId="151" fillId="0" borderId="0" xfId="0" quotePrefix="false" applyFont="true" applyNumberFormat="true">
      <alignment horizontal="center" vertical="center"/>
    </xf>
    <xf numFmtId="164" fontId="152" fillId="0" borderId="0" xfId="0" quotePrefix="false" applyFont="true" applyNumberFormat="true">
      <alignment horizontal="center" vertical="center"/>
    </xf>
    <xf numFmtId="4" fontId="153" fillId="0" borderId="0" xfId="0" quotePrefix="false" applyFont="true" applyNumberFormat="true">
      <alignment horizontal="center" vertical="center"/>
    </xf>
    <xf numFmtId="164" fontId="154" fillId="0" borderId="0" xfId="0" quotePrefix="false" applyFont="true" applyNumberFormat="true">
      <alignment horizontal="center" vertical="center"/>
    </xf>
    <xf numFmtId="4" fontId="155" fillId="0" borderId="0" xfId="0" quotePrefix="false" applyFont="true" applyNumberFormat="true">
      <alignment horizontal="center" vertical="center"/>
    </xf>
    <xf numFmtId="164" fontId="156" fillId="0" borderId="0" xfId="0" quotePrefix="false" applyFont="true" applyNumberFormat="true">
      <alignment horizontal="center" vertical="center"/>
    </xf>
    <xf numFmtId="4" fontId="157" fillId="0" borderId="0" xfId="0" quotePrefix="false" applyFont="true" applyNumberFormat="true">
      <alignment horizontal="center" vertical="center"/>
    </xf>
    <xf numFmtId="164" fontId="158" fillId="0" borderId="0" xfId="0" quotePrefix="false" applyFont="true" applyNumberFormat="true">
      <alignment horizontal="center" vertical="center"/>
    </xf>
    <xf numFmtId="4" fontId="159" fillId="0" borderId="0" xfId="0" quotePrefix="false" applyFont="true" applyNumberFormat="true">
      <alignment horizontal="center" vertical="center"/>
    </xf>
    <xf numFmtId="164" fontId="160" fillId="0" borderId="0" xfId="0" quotePrefix="false" applyFont="true" applyNumberFormat="true">
      <alignment horizontal="center" vertical="center"/>
    </xf>
    <xf numFmtId="4" fontId="161" fillId="0" borderId="0" xfId="0" quotePrefix="false" applyFont="true" applyNumberFormat="true">
      <alignment horizontal="center" vertical="center"/>
    </xf>
    <xf numFmtId="164" fontId="162" fillId="0" borderId="0" xfId="0" quotePrefix="false" applyFont="true" applyNumberFormat="true">
      <alignment horizontal="center" vertical="center"/>
    </xf>
    <xf numFmtId="4" fontId="163" fillId="0" borderId="0" xfId="0" quotePrefix="false" applyFont="true" applyNumberFormat="true">
      <alignment horizontal="center" vertical="center"/>
    </xf>
    <xf numFmtId="164" fontId="164" fillId="0" borderId="0" xfId="0" quotePrefix="false" applyFont="true" applyNumberFormat="true">
      <alignment horizontal="center" vertical="center"/>
    </xf>
    <xf numFmtId="4" fontId="165" fillId="0" borderId="0" xfId="0" quotePrefix="false" applyFont="true" applyNumberFormat="true">
      <alignment horizontal="center" vertical="center"/>
    </xf>
    <xf numFmtId="164" fontId="166" fillId="0" borderId="0" xfId="0" quotePrefix="false" applyFont="true" applyNumberFormat="true">
      <alignment horizontal="center" vertical="center"/>
    </xf>
    <xf numFmtId="0" fontId="167" fillId="0" borderId="0" xfId="0" quotePrefix="false" applyFont="true">
      <alignment horizontal="center" vertical="center" wrapText="true"/>
    </xf>
    <xf numFmtId="4" fontId="168" fillId="0" borderId="0" xfId="0" quotePrefix="false" applyFont="true" applyNumberFormat="true">
      <alignment horizontal="center" vertical="center"/>
    </xf>
    <xf numFmtId="164" fontId="169" fillId="0" borderId="0" xfId="0" quotePrefix="false" applyFont="true" applyNumberFormat="true">
      <alignment horizontal="center" vertical="center"/>
    </xf>
    <xf numFmtId="164" fontId="170" fillId="0" borderId="0" xfId="0" quotePrefix="false" applyFont="true" applyNumberFormat="true">
      <alignment horizontal="center" vertical="center"/>
    </xf>
    <xf numFmtId="165" fontId="171" fillId="0" borderId="0" xfId="0" quotePrefix="false" applyFont="true" applyNumberFormat="true">
      <alignment horizontal="center" vertical="center"/>
    </xf>
    <xf numFmtId="164" fontId="172" fillId="0" borderId="0" xfId="0" quotePrefix="false" applyFont="true" applyNumberFormat="true">
      <alignment horizontal="center" vertical="center"/>
    </xf>
    <xf numFmtId="164" fontId="173" fillId="0" borderId="0" xfId="0" quotePrefix="false" applyFont="true" applyNumberFormat="true">
      <alignment horizontal="center" vertical="center" wrapText="true"/>
    </xf>
    <xf numFmtId="4" fontId="174" fillId="0" borderId="0" xfId="0" quotePrefix="false" applyFont="true" applyNumberFormat="true">
      <alignment horizontal="center" vertical="center"/>
    </xf>
    <xf numFmtId="164" fontId="175" fillId="0" borderId="0" xfId="0" quotePrefix="false" applyFont="true" applyNumberFormat="true">
      <alignment horizontal="center" vertical="center"/>
    </xf>
    <xf numFmtId="4" fontId="176" fillId="0" borderId="0" xfId="0" quotePrefix="false" applyFont="true" applyNumberFormat="true">
      <alignment horizontal="center" vertical="center"/>
    </xf>
    <xf numFmtId="164" fontId="177" fillId="0" borderId="0" xfId="0" quotePrefix="false" applyFont="true" applyNumberFormat="true">
      <alignment horizontal="center" vertical="center"/>
    </xf>
    <xf numFmtId="4" fontId="178" fillId="0" borderId="0" xfId="0" quotePrefix="false" applyFont="true" applyNumberFormat="true">
      <alignment horizontal="center" vertical="center"/>
    </xf>
    <xf numFmtId="164" fontId="179" fillId="0" borderId="0" xfId="0" quotePrefix="false" applyFont="true" applyNumberFormat="true">
      <alignment horizontal="center" vertical="center"/>
    </xf>
    <xf numFmtId="4" fontId="180" fillId="0" borderId="0" xfId="0" quotePrefix="false" applyFont="true" applyNumberFormat="true">
      <alignment horizontal="center" vertical="center"/>
    </xf>
    <xf numFmtId="164" fontId="181" fillId="0" borderId="0" xfId="0" quotePrefix="false" applyFont="true" applyNumberFormat="true">
      <alignment horizontal="center" vertical="center"/>
    </xf>
    <xf numFmtId="4" fontId="182" fillId="0" borderId="0" xfId="0" quotePrefix="false" applyFont="true" applyNumberFormat="true">
      <alignment horizontal="center" vertical="center"/>
    </xf>
    <xf numFmtId="164" fontId="183" fillId="0" borderId="0" xfId="0" quotePrefix="false" applyFont="true" applyNumberFormat="true">
      <alignment horizontal="center" vertical="center"/>
    </xf>
    <xf numFmtId="4" fontId="184" fillId="0" borderId="0" xfId="0" quotePrefix="false" applyFont="true" applyNumberFormat="true">
      <alignment horizontal="center" vertical="center"/>
    </xf>
    <xf numFmtId="164" fontId="185" fillId="0" borderId="0" xfId="0" quotePrefix="false" applyFont="true" applyNumberFormat="true">
      <alignment horizontal="center" vertical="center"/>
    </xf>
    <xf numFmtId="4" fontId="186" fillId="0" borderId="0" xfId="0" quotePrefix="false" applyFont="true" applyNumberFormat="true">
      <alignment horizontal="center" vertical="center"/>
    </xf>
    <xf numFmtId="164" fontId="187" fillId="0" borderId="0" xfId="0" quotePrefix="false" applyFont="true" applyNumberFormat="true">
      <alignment horizontal="center" vertical="center"/>
    </xf>
    <xf numFmtId="4" fontId="188" fillId="0" borderId="0" xfId="0" quotePrefix="false" applyFont="true" applyNumberFormat="true">
      <alignment horizontal="center" vertical="center"/>
    </xf>
    <xf numFmtId="164" fontId="189" fillId="0" borderId="0" xfId="0" quotePrefix="false" applyFont="true" applyNumberFormat="true">
      <alignment horizontal="center" vertical="center"/>
    </xf>
    <xf numFmtId="4" fontId="190" fillId="0" borderId="0" xfId="0" quotePrefix="false" applyFont="true" applyNumberFormat="true">
      <alignment horizontal="center" vertical="center"/>
    </xf>
    <xf numFmtId="164" fontId="191" fillId="0" borderId="0" xfId="0" quotePrefix="false" applyFont="true" applyNumberFormat="true">
      <alignment horizontal="center" vertical="center"/>
    </xf>
    <xf numFmtId="4" fontId="192" fillId="0" borderId="0" xfId="0" quotePrefix="false" applyFont="true" applyNumberFormat="true">
      <alignment horizontal="center" vertical="center"/>
    </xf>
    <xf numFmtId="164" fontId="193" fillId="0" borderId="0" xfId="0" quotePrefix="false" applyFont="true" applyNumberFormat="true">
      <alignment horizontal="center" vertical="center"/>
    </xf>
    <xf numFmtId="0" fontId="194" fillId="0" borderId="0" xfId="0" quotePrefix="false" applyFont="true">
      <alignment horizontal="center" vertical="center" wrapText="true"/>
    </xf>
    <xf numFmtId="4" fontId="195" fillId="0" borderId="0" xfId="0" quotePrefix="false" applyFont="true" applyNumberFormat="true">
      <alignment horizontal="center" vertical="center"/>
    </xf>
    <xf numFmtId="164" fontId="196" fillId="0" borderId="0" xfId="0" quotePrefix="false" applyFont="true" applyNumberFormat="true">
      <alignment horizontal="center" vertical="center"/>
    </xf>
    <xf numFmtId="164" fontId="197" fillId="0" borderId="0" xfId="0" quotePrefix="false" applyFont="true" applyNumberFormat="true">
      <alignment horizontal="center" vertical="center"/>
    </xf>
    <xf numFmtId="165" fontId="198" fillId="0" borderId="0" xfId="0" quotePrefix="false" applyFont="true" applyNumberFormat="true">
      <alignment horizontal="center" vertical="center"/>
    </xf>
    <xf numFmtId="164" fontId="199" fillId="0" borderId="0" xfId="0" quotePrefix="false" applyFont="true" applyNumberFormat="true">
      <alignment horizontal="center" vertical="center"/>
    </xf>
    <xf numFmtId="164" fontId="200" fillId="0" borderId="0" xfId="0" quotePrefix="false" applyFont="true" applyNumberFormat="true">
      <alignment horizontal="center" vertical="center" wrapText="true"/>
    </xf>
    <xf numFmtId="4" fontId="201" fillId="0" borderId="0" xfId="0" quotePrefix="false" applyFont="true" applyNumberFormat="true">
      <alignment horizontal="center" vertical="center"/>
    </xf>
    <xf numFmtId="164" fontId="202" fillId="0" borderId="0" xfId="0" quotePrefix="false" applyFont="true" applyNumberFormat="true">
      <alignment horizontal="center" vertical="center"/>
    </xf>
    <xf numFmtId="4" fontId="203" fillId="0" borderId="0" xfId="0" quotePrefix="false" applyFont="true" applyNumberFormat="true">
      <alignment horizontal="center" vertical="center"/>
    </xf>
    <xf numFmtId="164" fontId="204" fillId="0" borderId="0" xfId="0" quotePrefix="false" applyFont="true" applyNumberFormat="true">
      <alignment horizontal="center" vertical="center"/>
    </xf>
    <xf numFmtId="4" fontId="205" fillId="0" borderId="0" xfId="0" quotePrefix="false" applyFont="true" applyNumberFormat="true">
      <alignment horizontal="center" vertical="center"/>
    </xf>
    <xf numFmtId="164" fontId="206" fillId="0" borderId="0" xfId="0" quotePrefix="false" applyFont="true" applyNumberFormat="true">
      <alignment horizontal="center" vertical="center"/>
    </xf>
    <xf numFmtId="4" fontId="207" fillId="0" borderId="0" xfId="0" quotePrefix="false" applyFont="true" applyNumberFormat="true">
      <alignment horizontal="center" vertical="center"/>
    </xf>
    <xf numFmtId="164" fontId="208" fillId="0" borderId="0" xfId="0" quotePrefix="false" applyFont="true" applyNumberFormat="true">
      <alignment horizontal="center" vertical="center"/>
    </xf>
    <xf numFmtId="4" fontId="209" fillId="0" borderId="0" xfId="0" quotePrefix="false" applyFont="true" applyNumberFormat="true">
      <alignment horizontal="center" vertical="center"/>
    </xf>
    <xf numFmtId="164" fontId="210" fillId="0" borderId="0" xfId="0" quotePrefix="false" applyFont="true" applyNumberFormat="true">
      <alignment horizontal="center" vertical="center"/>
    </xf>
    <xf numFmtId="4" fontId="211" fillId="0" borderId="0" xfId="0" quotePrefix="false" applyFont="true" applyNumberFormat="true">
      <alignment horizontal="center" vertical="center"/>
    </xf>
    <xf numFmtId="164" fontId="212" fillId="0" borderId="0" xfId="0" quotePrefix="false" applyFont="true" applyNumberFormat="true">
      <alignment horizontal="center" vertical="center"/>
    </xf>
    <xf numFmtId="4" fontId="213" fillId="0" borderId="0" xfId="0" quotePrefix="false" applyFont="true" applyNumberFormat="true">
      <alignment horizontal="center" vertical="center"/>
    </xf>
    <xf numFmtId="164" fontId="214" fillId="0" borderId="0" xfId="0" quotePrefix="false" applyFont="true" applyNumberFormat="true">
      <alignment horizontal="center" vertical="center"/>
    </xf>
    <xf numFmtId="4" fontId="215" fillId="0" borderId="0" xfId="0" quotePrefix="false" applyFont="true" applyNumberFormat="true">
      <alignment horizontal="center" vertical="center"/>
    </xf>
    <xf numFmtId="164" fontId="216" fillId="0" borderId="0" xfId="0" quotePrefix="false" applyFont="true" applyNumberFormat="true">
      <alignment horizontal="center" vertical="center"/>
    </xf>
    <xf numFmtId="4" fontId="217" fillId="0" borderId="0" xfId="0" quotePrefix="false" applyFont="true" applyNumberFormat="true">
      <alignment horizontal="center" vertical="center"/>
    </xf>
    <xf numFmtId="164" fontId="218" fillId="0" borderId="0" xfId="0" quotePrefix="false" applyFont="true" applyNumberFormat="true">
      <alignment horizontal="center" vertical="center"/>
    </xf>
    <xf numFmtId="4" fontId="219" fillId="0" borderId="0" xfId="0" quotePrefix="false" applyFont="true" applyNumberFormat="true">
      <alignment horizontal="center" vertical="center"/>
    </xf>
    <xf numFmtId="164" fontId="220" fillId="0" borderId="0" xfId="0" quotePrefix="false" applyFont="true" applyNumberFormat="true">
      <alignment horizontal="center" vertical="center"/>
    </xf>
    <xf numFmtId="0" fontId="221" fillId="0" borderId="0" xfId="0" quotePrefix="false" applyFont="true">
      <alignment horizontal="center" vertical="center" wrapText="true"/>
    </xf>
    <xf numFmtId="4" fontId="222" fillId="0" borderId="0" xfId="0" quotePrefix="false" applyFont="true" applyNumberFormat="true">
      <alignment horizontal="center" vertical="center"/>
    </xf>
    <xf numFmtId="164" fontId="223" fillId="0" borderId="0" xfId="0" quotePrefix="false" applyFont="true" applyNumberFormat="true">
      <alignment horizontal="center" vertical="center"/>
    </xf>
    <xf numFmtId="164" fontId="224" fillId="0" borderId="0" xfId="0" quotePrefix="false" applyFont="true" applyNumberFormat="true">
      <alignment horizontal="center" vertical="center"/>
    </xf>
    <xf numFmtId="165" fontId="225" fillId="0" borderId="0" xfId="0" quotePrefix="false" applyFont="true" applyNumberFormat="true">
      <alignment horizontal="center" vertical="center"/>
    </xf>
    <xf numFmtId="164" fontId="226" fillId="0" borderId="0" xfId="0" quotePrefix="false" applyFont="true" applyNumberFormat="true">
      <alignment horizontal="center" vertical="center"/>
    </xf>
    <xf numFmtId="164" fontId="227" fillId="0" borderId="0" xfId="0" quotePrefix="false" applyFont="true" applyNumberFormat="true">
      <alignment horizontal="center" vertical="center" wrapText="true"/>
    </xf>
    <xf numFmtId="4" fontId="228" fillId="0" borderId="0" xfId="0" quotePrefix="false" applyFont="true" applyNumberFormat="true">
      <alignment horizontal="center" vertical="center"/>
    </xf>
    <xf numFmtId="164" fontId="229" fillId="0" borderId="0" xfId="0" quotePrefix="false" applyFont="true" applyNumberFormat="true">
      <alignment horizontal="center" vertical="center"/>
    </xf>
    <xf numFmtId="4" fontId="230" fillId="0" borderId="0" xfId="0" quotePrefix="false" applyFont="true" applyNumberFormat="true">
      <alignment horizontal="center" vertical="center"/>
    </xf>
    <xf numFmtId="164" fontId="231" fillId="0" borderId="0" xfId="0" quotePrefix="false" applyFont="true" applyNumberFormat="true">
      <alignment horizontal="center" vertical="center"/>
    </xf>
    <xf numFmtId="4" fontId="232" fillId="0" borderId="0" xfId="0" quotePrefix="false" applyFont="true" applyNumberFormat="true">
      <alignment horizontal="center" vertical="center"/>
    </xf>
    <xf numFmtId="164" fontId="233" fillId="0" borderId="0" xfId="0" quotePrefix="false" applyFont="true" applyNumberFormat="true">
      <alignment horizontal="center" vertical="center"/>
    </xf>
    <xf numFmtId="4" fontId="234" fillId="0" borderId="0" xfId="0" quotePrefix="false" applyFont="true" applyNumberFormat="true">
      <alignment horizontal="center" vertical="center"/>
    </xf>
    <xf numFmtId="164" fontId="235" fillId="0" borderId="0" xfId="0" quotePrefix="false" applyFont="true" applyNumberFormat="true">
      <alignment horizontal="center" vertical="center"/>
    </xf>
    <xf numFmtId="4" fontId="236" fillId="0" borderId="0" xfId="0" quotePrefix="false" applyFont="true" applyNumberFormat="true">
      <alignment horizontal="center" vertical="center"/>
    </xf>
    <xf numFmtId="164" fontId="237" fillId="0" borderId="0" xfId="0" quotePrefix="false" applyFont="true" applyNumberFormat="true">
      <alignment horizontal="center" vertical="center"/>
    </xf>
    <xf numFmtId="4" fontId="238" fillId="0" borderId="0" xfId="0" quotePrefix="false" applyFont="true" applyNumberFormat="true">
      <alignment horizontal="center" vertical="center"/>
    </xf>
    <xf numFmtId="164" fontId="239" fillId="0" borderId="0" xfId="0" quotePrefix="false" applyFont="true" applyNumberFormat="true">
      <alignment horizontal="center" vertical="center"/>
    </xf>
    <xf numFmtId="4" fontId="240" fillId="0" borderId="0" xfId="0" quotePrefix="false" applyFont="true" applyNumberFormat="true">
      <alignment horizontal="center" vertical="center"/>
    </xf>
    <xf numFmtId="164" fontId="241" fillId="0" borderId="0" xfId="0" quotePrefix="false" applyFont="true" applyNumberFormat="true">
      <alignment horizontal="center" vertical="center"/>
    </xf>
    <xf numFmtId="4" fontId="242" fillId="0" borderId="0" xfId="0" quotePrefix="false" applyFont="true" applyNumberFormat="true">
      <alignment horizontal="center" vertical="center"/>
    </xf>
    <xf numFmtId="164" fontId="243" fillId="0" borderId="0" xfId="0" quotePrefix="false" applyFont="true" applyNumberFormat="true">
      <alignment horizontal="center" vertical="center"/>
    </xf>
    <xf numFmtId="4" fontId="244" fillId="0" borderId="0" xfId="0" quotePrefix="false" applyFont="true" applyNumberFormat="true">
      <alignment horizontal="center" vertical="center"/>
    </xf>
    <xf numFmtId="164" fontId="245" fillId="0" borderId="0" xfId="0" quotePrefix="false" applyFont="true" applyNumberFormat="true">
      <alignment horizontal="center" vertical="center"/>
    </xf>
    <xf numFmtId="4" fontId="246" fillId="0" borderId="0" xfId="0" quotePrefix="false" applyFont="true" applyNumberFormat="true">
      <alignment horizontal="center" vertical="center"/>
    </xf>
    <xf numFmtId="164" fontId="247" fillId="0" borderId="0" xfId="0" quotePrefix="false" applyFont="true" applyNumberFormat="true">
      <alignment horizontal="center" vertical="center"/>
    </xf>
    <xf numFmtId="0" fontId="248" fillId="0" borderId="0" xfId="0" quotePrefix="false" applyFont="true">
      <alignment horizontal="center" vertical="center" wrapText="true"/>
    </xf>
    <xf numFmtId="4" fontId="249" fillId="0" borderId="0" xfId="0" quotePrefix="false" applyFont="true" applyNumberFormat="true">
      <alignment horizontal="center" vertical="center"/>
    </xf>
    <xf numFmtId="164" fontId="250" fillId="0" borderId="0" xfId="0" quotePrefix="false" applyFont="true" applyNumberFormat="true">
      <alignment horizontal="center" vertical="center"/>
    </xf>
    <xf numFmtId="164" fontId="251" fillId="0" borderId="0" xfId="0" quotePrefix="false" applyFont="true" applyNumberFormat="true">
      <alignment horizontal="center" vertical="center"/>
    </xf>
    <xf numFmtId="165" fontId="252" fillId="0" borderId="0" xfId="0" quotePrefix="false" applyFont="true" applyNumberFormat="true">
      <alignment horizontal="center" vertical="center"/>
    </xf>
    <xf numFmtId="164" fontId="253" fillId="0" borderId="0" xfId="0" quotePrefix="false" applyFont="true" applyNumberFormat="true">
      <alignment horizontal="center" vertical="center"/>
    </xf>
    <xf numFmtId="164" fontId="254" fillId="0" borderId="0" xfId="0" quotePrefix="false" applyFont="true" applyNumberFormat="true">
      <alignment horizontal="center" vertical="center" wrapText="true"/>
    </xf>
    <xf numFmtId="4" fontId="255" fillId="0" borderId="0" xfId="0" quotePrefix="false" applyFont="true" applyNumberFormat="true">
      <alignment horizontal="center" vertical="center"/>
    </xf>
    <xf numFmtId="164" fontId="256" fillId="0" borderId="0" xfId="0" quotePrefix="false" applyFont="true" applyNumberFormat="true">
      <alignment horizontal="center" vertical="center"/>
    </xf>
    <xf numFmtId="4" fontId="257" fillId="0" borderId="0" xfId="0" quotePrefix="false" applyFont="true" applyNumberFormat="true">
      <alignment horizontal="center" vertical="center"/>
    </xf>
    <xf numFmtId="164" fontId="258" fillId="0" borderId="0" xfId="0" quotePrefix="false" applyFont="true" applyNumberFormat="true">
      <alignment horizontal="center" vertical="center"/>
    </xf>
    <xf numFmtId="4" fontId="259" fillId="0" borderId="0" xfId="0" quotePrefix="false" applyFont="true" applyNumberFormat="true">
      <alignment horizontal="center" vertical="center"/>
    </xf>
    <xf numFmtId="164" fontId="260" fillId="0" borderId="0" xfId="0" quotePrefix="false" applyFont="true" applyNumberFormat="true">
      <alignment horizontal="center" vertical="center"/>
    </xf>
    <xf numFmtId="4" fontId="261" fillId="0" borderId="0" xfId="0" quotePrefix="false" applyFont="true" applyNumberFormat="true">
      <alignment horizontal="center" vertical="center"/>
    </xf>
    <xf numFmtId="164" fontId="262" fillId="0" borderId="0" xfId="0" quotePrefix="false" applyFont="true" applyNumberFormat="true">
      <alignment horizontal="center" vertical="center"/>
    </xf>
    <xf numFmtId="4" fontId="263" fillId="0" borderId="0" xfId="0" quotePrefix="false" applyFont="true" applyNumberFormat="true">
      <alignment horizontal="center" vertical="center"/>
    </xf>
    <xf numFmtId="164" fontId="264" fillId="0" borderId="0" xfId="0" quotePrefix="false" applyFont="true" applyNumberFormat="true">
      <alignment horizontal="center" vertical="center"/>
    </xf>
    <xf numFmtId="4" fontId="265" fillId="0" borderId="0" xfId="0" quotePrefix="false" applyFont="true" applyNumberFormat="true">
      <alignment horizontal="center" vertical="center"/>
    </xf>
    <xf numFmtId="164" fontId="266" fillId="0" borderId="0" xfId="0" quotePrefix="false" applyFont="true" applyNumberFormat="true">
      <alignment horizontal="center" vertical="center"/>
    </xf>
    <xf numFmtId="4" fontId="267" fillId="0" borderId="0" xfId="0" quotePrefix="false" applyFont="true" applyNumberFormat="true">
      <alignment horizontal="center" vertical="center"/>
    </xf>
    <xf numFmtId="164" fontId="268" fillId="0" borderId="0" xfId="0" quotePrefix="false" applyFont="true" applyNumberFormat="true">
      <alignment horizontal="center" vertical="center"/>
    </xf>
    <xf numFmtId="4" fontId="269" fillId="0" borderId="0" xfId="0" quotePrefix="false" applyFont="true" applyNumberFormat="true">
      <alignment horizontal="center" vertical="center"/>
    </xf>
    <xf numFmtId="164" fontId="270" fillId="0" borderId="0" xfId="0" quotePrefix="false" applyFont="true" applyNumberFormat="true">
      <alignment horizontal="center" vertical="center"/>
    </xf>
    <xf numFmtId="4" fontId="271" fillId="0" borderId="0" xfId="0" quotePrefix="false" applyFont="true" applyNumberFormat="true">
      <alignment horizontal="center" vertical="center"/>
    </xf>
    <xf numFmtId="164" fontId="272" fillId="0" borderId="0" xfId="0" quotePrefix="false" applyFont="true" applyNumberFormat="true">
      <alignment horizontal="center" vertical="center"/>
    </xf>
    <xf numFmtId="4" fontId="273" fillId="0" borderId="0" xfId="0" quotePrefix="false" applyFont="true" applyNumberFormat="true">
      <alignment horizontal="center" vertical="center"/>
    </xf>
    <xf numFmtId="164" fontId="274" fillId="0" borderId="0" xfId="0" quotePrefix="false" applyFont="true" applyNumberFormat="true">
      <alignment horizontal="center" vertical="center"/>
    </xf>
    <xf numFmtId="0" fontId="275" fillId="0" borderId="0" xfId="0" quotePrefix="false" applyFont="true">
      <alignment horizontal="center" vertical="center" wrapText="true"/>
    </xf>
    <xf numFmtId="4" fontId="276" fillId="0" borderId="0" xfId="0" quotePrefix="false" applyFont="true" applyNumberFormat="true">
      <alignment horizontal="center" vertical="center"/>
    </xf>
    <xf numFmtId="164" fontId="277" fillId="0" borderId="0" xfId="0" quotePrefix="false" applyFont="true" applyNumberFormat="true">
      <alignment horizontal="center" vertical="center"/>
    </xf>
    <xf numFmtId="164" fontId="278" fillId="0" borderId="0" xfId="0" quotePrefix="false" applyFont="true" applyNumberFormat="true">
      <alignment horizontal="center" vertical="center"/>
    </xf>
    <xf numFmtId="165" fontId="279" fillId="0" borderId="0" xfId="0" quotePrefix="false" applyFont="true" applyNumberFormat="true">
      <alignment horizontal="center" vertical="center"/>
    </xf>
    <xf numFmtId="164" fontId="280" fillId="0" borderId="0" xfId="0" quotePrefix="false" applyFont="true" applyNumberFormat="true">
      <alignment horizontal="center" vertical="center"/>
    </xf>
    <xf numFmtId="164" fontId="281" fillId="0" borderId="0" xfId="0" quotePrefix="false" applyFont="true" applyNumberFormat="true">
      <alignment horizontal="center" vertical="center" wrapText="true"/>
    </xf>
    <xf numFmtId="4" fontId="282" fillId="0" borderId="0" xfId="0" quotePrefix="false" applyFont="true" applyNumberFormat="true">
      <alignment horizontal="center" vertical="center"/>
    </xf>
    <xf numFmtId="164" fontId="283" fillId="0" borderId="0" xfId="0" quotePrefix="false" applyFont="true" applyNumberFormat="true">
      <alignment horizontal="center" vertical="center"/>
    </xf>
    <xf numFmtId="4" fontId="284" fillId="0" borderId="0" xfId="0" quotePrefix="false" applyFont="true" applyNumberFormat="true">
      <alignment horizontal="center" vertical="center"/>
    </xf>
    <xf numFmtId="164" fontId="285" fillId="0" borderId="0" xfId="0" quotePrefix="false" applyFont="true" applyNumberFormat="true">
      <alignment horizontal="center" vertical="center"/>
    </xf>
    <xf numFmtId="4" fontId="286" fillId="0" borderId="0" xfId="0" quotePrefix="false" applyFont="true" applyNumberFormat="true">
      <alignment horizontal="center" vertical="center"/>
    </xf>
    <xf numFmtId="164" fontId="287" fillId="0" borderId="0" xfId="0" quotePrefix="false" applyFont="true" applyNumberFormat="true">
      <alignment horizontal="center" vertical="center"/>
    </xf>
    <xf numFmtId="4" fontId="288" fillId="0" borderId="0" xfId="0" quotePrefix="false" applyFont="true" applyNumberFormat="true">
      <alignment horizontal="center" vertical="center"/>
    </xf>
    <xf numFmtId="164" fontId="289" fillId="0" borderId="0" xfId="0" quotePrefix="false" applyFont="true" applyNumberFormat="true">
      <alignment horizontal="center" vertical="center"/>
    </xf>
    <xf numFmtId="4" fontId="290" fillId="0" borderId="0" xfId="0" quotePrefix="false" applyFont="true" applyNumberFormat="true">
      <alignment horizontal="center" vertical="center"/>
    </xf>
    <xf numFmtId="164" fontId="291" fillId="0" borderId="0" xfId="0" quotePrefix="false" applyFont="true" applyNumberFormat="true">
      <alignment horizontal="center" vertical="center"/>
    </xf>
    <xf numFmtId="4" fontId="292" fillId="0" borderId="0" xfId="0" quotePrefix="false" applyFont="true" applyNumberFormat="true">
      <alignment horizontal="center" vertical="center"/>
    </xf>
    <xf numFmtId="164" fontId="293" fillId="0" borderId="0" xfId="0" quotePrefix="false" applyFont="true" applyNumberFormat="true">
      <alignment horizontal="center" vertical="center"/>
    </xf>
    <xf numFmtId="4" fontId="294" fillId="0" borderId="0" xfId="0" quotePrefix="false" applyFont="true" applyNumberFormat="true">
      <alignment horizontal="center" vertical="center"/>
    </xf>
    <xf numFmtId="164" fontId="295" fillId="0" borderId="0" xfId="0" quotePrefix="false" applyFont="true" applyNumberFormat="true">
      <alignment horizontal="center" vertical="center"/>
    </xf>
    <xf numFmtId="4" fontId="296" fillId="0" borderId="0" xfId="0" quotePrefix="false" applyFont="true" applyNumberFormat="true">
      <alignment horizontal="center" vertical="center"/>
    </xf>
    <xf numFmtId="164" fontId="297" fillId="0" borderId="0" xfId="0" quotePrefix="false" applyFont="true" applyNumberFormat="true">
      <alignment horizontal="center" vertical="center"/>
    </xf>
    <xf numFmtId="4" fontId="298" fillId="0" borderId="0" xfId="0" quotePrefix="false" applyFont="true" applyNumberFormat="true">
      <alignment horizontal="center" vertical="center"/>
    </xf>
    <xf numFmtId="164" fontId="299" fillId="0" borderId="0" xfId="0" quotePrefix="false" applyFont="true" applyNumberFormat="true">
      <alignment horizontal="center" vertical="center"/>
    </xf>
    <xf numFmtId="4" fontId="300" fillId="0" borderId="0" xfId="0" quotePrefix="false" applyFont="true" applyNumberFormat="true">
      <alignment horizontal="center" vertical="center"/>
    </xf>
    <xf numFmtId="164" fontId="301" fillId="0" borderId="0" xfId="0" quotePrefix="false" applyFont="true" applyNumberFormat="true">
      <alignment horizontal="center" vertical="center"/>
    </xf>
    <xf numFmtId="0" fontId="302" fillId="0" borderId="0" xfId="0" quotePrefix="false" applyFont="true">
      <alignment horizontal="center" vertical="center" wrapText="true"/>
    </xf>
    <xf numFmtId="4" fontId="303" fillId="0" borderId="0" xfId="0" quotePrefix="false" applyFont="true" applyNumberFormat="true">
      <alignment horizontal="center" vertical="center"/>
    </xf>
    <xf numFmtId="164" fontId="304" fillId="0" borderId="0" xfId="0" quotePrefix="false" applyFont="true" applyNumberFormat="true">
      <alignment horizontal="center" vertical="center"/>
    </xf>
    <xf numFmtId="164" fontId="305" fillId="0" borderId="0" xfId="0" quotePrefix="false" applyFont="true" applyNumberFormat="true">
      <alignment horizontal="center" vertical="center"/>
    </xf>
    <xf numFmtId="165" fontId="306" fillId="0" borderId="0" xfId="0" quotePrefix="false" applyFont="true" applyNumberFormat="true">
      <alignment horizontal="center" vertical="center"/>
    </xf>
    <xf numFmtId="164" fontId="307" fillId="0" borderId="0" xfId="0" quotePrefix="false" applyFont="true" applyNumberFormat="true">
      <alignment horizontal="center" vertical="center"/>
    </xf>
    <xf numFmtId="164" fontId="308" fillId="0" borderId="0" xfId="0" quotePrefix="false" applyFont="true" applyNumberFormat="true">
      <alignment horizontal="center" vertical="center" wrapText="true"/>
    </xf>
    <xf numFmtId="4" fontId="309" fillId="0" borderId="0" xfId="0" quotePrefix="false" applyFont="true" applyNumberFormat="true">
      <alignment horizontal="center" vertical="center"/>
    </xf>
    <xf numFmtId="164" fontId="310" fillId="0" borderId="0" xfId="0" quotePrefix="false" applyFont="true" applyNumberFormat="true">
      <alignment horizontal="center" vertical="center"/>
    </xf>
    <xf numFmtId="4" fontId="311" fillId="0" borderId="0" xfId="0" quotePrefix="false" applyFont="true" applyNumberFormat="true">
      <alignment horizontal="center" vertical="center"/>
    </xf>
    <xf numFmtId="164" fontId="312" fillId="0" borderId="0" xfId="0" quotePrefix="false" applyFont="true" applyNumberFormat="true">
      <alignment horizontal="center" vertical="center"/>
    </xf>
    <xf numFmtId="4" fontId="313" fillId="0" borderId="0" xfId="0" quotePrefix="false" applyFont="true" applyNumberFormat="true">
      <alignment horizontal="center" vertical="center"/>
    </xf>
    <xf numFmtId="164" fontId="314" fillId="0" borderId="0" xfId="0" quotePrefix="false" applyFont="true" applyNumberFormat="true">
      <alignment horizontal="center" vertical="center"/>
    </xf>
    <xf numFmtId="4" fontId="315" fillId="0" borderId="0" xfId="0" quotePrefix="false" applyFont="true" applyNumberFormat="true">
      <alignment horizontal="center" vertical="center"/>
    </xf>
    <xf numFmtId="164" fontId="316" fillId="0" borderId="0" xfId="0" quotePrefix="false" applyFont="true" applyNumberFormat="true">
      <alignment horizontal="center" vertical="center"/>
    </xf>
    <xf numFmtId="4" fontId="317" fillId="0" borderId="0" xfId="0" quotePrefix="false" applyFont="true" applyNumberFormat="true">
      <alignment horizontal="center" vertical="center"/>
    </xf>
    <xf numFmtId="164" fontId="318" fillId="0" borderId="0" xfId="0" quotePrefix="false" applyFont="true" applyNumberFormat="true">
      <alignment horizontal="center" vertical="center"/>
    </xf>
    <xf numFmtId="4" fontId="319" fillId="0" borderId="0" xfId="0" quotePrefix="false" applyFont="true" applyNumberFormat="true">
      <alignment horizontal="center" vertical="center"/>
    </xf>
    <xf numFmtId="164" fontId="320" fillId="0" borderId="0" xfId="0" quotePrefix="false" applyFont="true" applyNumberFormat="true">
      <alignment horizontal="center" vertical="center"/>
    </xf>
    <xf numFmtId="4" fontId="321" fillId="0" borderId="0" xfId="0" quotePrefix="false" applyFont="true" applyNumberFormat="true">
      <alignment horizontal="center" vertical="center"/>
    </xf>
    <xf numFmtId="164" fontId="322" fillId="0" borderId="0" xfId="0" quotePrefix="false" applyFont="true" applyNumberFormat="true">
      <alignment horizontal="center" vertical="center"/>
    </xf>
    <xf numFmtId="4" fontId="323" fillId="0" borderId="0" xfId="0" quotePrefix="false" applyFont="true" applyNumberFormat="true">
      <alignment horizontal="center" vertical="center"/>
    </xf>
    <xf numFmtId="164" fontId="324" fillId="0" borderId="0" xfId="0" quotePrefix="false" applyFont="true" applyNumberFormat="true">
      <alignment horizontal="center" vertical="center"/>
    </xf>
    <xf numFmtId="4" fontId="325" fillId="0" borderId="0" xfId="0" quotePrefix="false" applyFont="true" applyNumberFormat="true">
      <alignment horizontal="center" vertical="center"/>
    </xf>
    <xf numFmtId="164" fontId="326" fillId="0" borderId="0" xfId="0" quotePrefix="false" applyFont="true" applyNumberFormat="true">
      <alignment horizontal="center" vertical="center"/>
    </xf>
    <xf numFmtId="4" fontId="327" fillId="0" borderId="0" xfId="0" quotePrefix="false" applyFont="true" applyNumberFormat="true">
      <alignment horizontal="center" vertical="center"/>
    </xf>
    <xf numFmtId="164" fontId="328" fillId="0" borderId="0" xfId="0" quotePrefix="false" applyFont="true" applyNumberFormat="true">
      <alignment horizontal="center" vertical="center"/>
    </xf>
    <xf numFmtId="0" fontId="329" fillId="0" borderId="0" xfId="0" quotePrefix="false" applyFont="true">
      <alignment horizontal="center" vertical="center" wrapText="true"/>
    </xf>
    <xf numFmtId="4" fontId="330" fillId="0" borderId="0" xfId="0" quotePrefix="false" applyFont="true" applyNumberFormat="true">
      <alignment horizontal="center" vertical="center"/>
    </xf>
    <xf numFmtId="164" fontId="331" fillId="0" borderId="0" xfId="0" quotePrefix="false" applyFont="true" applyNumberFormat="true">
      <alignment horizontal="center" vertical="center"/>
    </xf>
    <xf numFmtId="164" fontId="332" fillId="0" borderId="0" xfId="0" quotePrefix="false" applyFont="true" applyNumberFormat="true">
      <alignment horizontal="center" vertical="center"/>
    </xf>
    <xf numFmtId="165" fontId="333" fillId="0" borderId="0" xfId="0" quotePrefix="false" applyFont="true" applyNumberFormat="true">
      <alignment horizontal="center" vertical="center"/>
    </xf>
    <xf numFmtId="164" fontId="334" fillId="0" borderId="0" xfId="0" quotePrefix="false" applyFont="true" applyNumberFormat="true">
      <alignment horizontal="center" vertical="center"/>
    </xf>
    <xf numFmtId="164" fontId="335" fillId="0" borderId="0" xfId="0" quotePrefix="false" applyFont="true" applyNumberFormat="true">
      <alignment horizontal="center" vertical="center" wrapText="true"/>
    </xf>
    <xf numFmtId="4" fontId="336" fillId="0" borderId="0" xfId="0" quotePrefix="false" applyFont="true" applyNumberFormat="true">
      <alignment horizontal="center" vertical="center"/>
    </xf>
    <xf numFmtId="164" fontId="337" fillId="0" borderId="0" xfId="0" quotePrefix="false" applyFont="true" applyNumberFormat="true">
      <alignment horizontal="center" vertical="center"/>
    </xf>
    <xf numFmtId="4" fontId="338" fillId="0" borderId="0" xfId="0" quotePrefix="false" applyFont="true" applyNumberFormat="true">
      <alignment horizontal="center" vertical="center"/>
    </xf>
    <xf numFmtId="164" fontId="339" fillId="0" borderId="0" xfId="0" quotePrefix="false" applyFont="true" applyNumberFormat="true">
      <alignment horizontal="center" vertical="center"/>
    </xf>
    <xf numFmtId="4" fontId="340" fillId="0" borderId="0" xfId="0" quotePrefix="false" applyFont="true" applyNumberFormat="true">
      <alignment horizontal="center" vertical="center"/>
    </xf>
    <xf numFmtId="164" fontId="341" fillId="0" borderId="0" xfId="0" quotePrefix="false" applyFont="true" applyNumberFormat="true">
      <alignment horizontal="center" vertical="center"/>
    </xf>
    <xf numFmtId="4" fontId="342" fillId="0" borderId="0" xfId="0" quotePrefix="false" applyFont="true" applyNumberFormat="true">
      <alignment horizontal="center" vertical="center"/>
    </xf>
    <xf numFmtId="164" fontId="343" fillId="0" borderId="0" xfId="0" quotePrefix="false" applyFont="true" applyNumberFormat="true">
      <alignment horizontal="center" vertical="center"/>
    </xf>
    <xf numFmtId="4" fontId="344" fillId="0" borderId="0" xfId="0" quotePrefix="false" applyFont="true" applyNumberFormat="true">
      <alignment horizontal="center" vertical="center"/>
    </xf>
    <xf numFmtId="164" fontId="345" fillId="0" borderId="0" xfId="0" quotePrefix="false" applyFont="true" applyNumberFormat="true">
      <alignment horizontal="center" vertical="center"/>
    </xf>
    <xf numFmtId="4" fontId="346" fillId="0" borderId="0" xfId="0" quotePrefix="false" applyFont="true" applyNumberFormat="true">
      <alignment horizontal="center" vertical="center"/>
    </xf>
    <xf numFmtId="164" fontId="347" fillId="0" borderId="0" xfId="0" quotePrefix="false" applyFont="true" applyNumberFormat="true">
      <alignment horizontal="center" vertical="center"/>
    </xf>
    <xf numFmtId="4" fontId="348" fillId="0" borderId="0" xfId="0" quotePrefix="false" applyFont="true" applyNumberFormat="true">
      <alignment horizontal="center" vertical="center"/>
    </xf>
    <xf numFmtId="164" fontId="349" fillId="0" borderId="0" xfId="0" quotePrefix="false" applyFont="true" applyNumberFormat="true">
      <alignment horizontal="center" vertical="center"/>
    </xf>
    <xf numFmtId="4" fontId="350" fillId="0" borderId="0" xfId="0" quotePrefix="false" applyFont="true" applyNumberFormat="true">
      <alignment horizontal="center" vertical="center"/>
    </xf>
    <xf numFmtId="164" fontId="351" fillId="0" borderId="0" xfId="0" quotePrefix="false" applyFont="true" applyNumberFormat="true">
      <alignment horizontal="center" vertical="center"/>
    </xf>
    <xf numFmtId="4" fontId="352" fillId="0" borderId="0" xfId="0" quotePrefix="false" applyFont="true" applyNumberFormat="true">
      <alignment horizontal="center" vertical="center"/>
    </xf>
    <xf numFmtId="164" fontId="353" fillId="0" borderId="0" xfId="0" quotePrefix="false" applyFont="true" applyNumberFormat="true">
      <alignment horizontal="center" vertical="center"/>
    </xf>
    <xf numFmtId="4" fontId="354" fillId="0" borderId="0" xfId="0" quotePrefix="false" applyFont="true" applyNumberFormat="true">
      <alignment horizontal="center" vertical="center"/>
    </xf>
    <xf numFmtId="164" fontId="355" fillId="0" borderId="0" xfId="0" quotePrefix="false" applyFont="true" applyNumberFormat="true">
      <alignment horizontal="center" vertical="center"/>
    </xf>
    <xf numFmtId="0" fontId="356" fillId="0" borderId="0" xfId="0" quotePrefix="false" applyFont="true">
      <alignment horizontal="center" vertical="center" wrapText="true"/>
    </xf>
    <xf numFmtId="4" fontId="357" fillId="0" borderId="0" xfId="0" quotePrefix="false" applyFont="true" applyNumberFormat="true">
      <alignment horizontal="center" vertical="center"/>
    </xf>
    <xf numFmtId="164" fontId="358" fillId="0" borderId="0" xfId="0" quotePrefix="false" applyFont="true" applyNumberFormat="true">
      <alignment horizontal="center" vertical="center"/>
    </xf>
    <xf numFmtId="164" fontId="359" fillId="0" borderId="0" xfId="0" quotePrefix="false" applyFont="true" applyNumberFormat="true">
      <alignment horizontal="center" vertical="center"/>
    </xf>
    <xf numFmtId="165" fontId="360" fillId="0" borderId="0" xfId="0" quotePrefix="false" applyFont="true" applyNumberFormat="true">
      <alignment horizontal="center" vertical="center"/>
    </xf>
    <xf numFmtId="164" fontId="361" fillId="0" borderId="0" xfId="0" quotePrefix="false" applyFont="true" applyNumberFormat="true">
      <alignment horizontal="center" vertical="center"/>
    </xf>
    <xf numFmtId="164" fontId="362" fillId="0" borderId="0" xfId="0" quotePrefix="false" applyFont="true" applyNumberFormat="true">
      <alignment horizontal="center" vertical="center" wrapText="true"/>
    </xf>
    <xf numFmtId="4" fontId="363" fillId="0" borderId="0" xfId="0" quotePrefix="false" applyFont="true" applyNumberFormat="true">
      <alignment horizontal="center" vertical="center"/>
    </xf>
    <xf numFmtId="164" fontId="364" fillId="0" borderId="0" xfId="0" quotePrefix="false" applyFont="true" applyNumberFormat="true">
      <alignment horizontal="center" vertical="center"/>
    </xf>
    <xf numFmtId="4" fontId="365" fillId="0" borderId="0" xfId="0" quotePrefix="false" applyFont="true" applyNumberFormat="true">
      <alignment horizontal="center" vertical="center"/>
    </xf>
    <xf numFmtId="164" fontId="366" fillId="0" borderId="0" xfId="0" quotePrefix="false" applyFont="true" applyNumberFormat="true">
      <alignment horizontal="center" vertical="center"/>
    </xf>
    <xf numFmtId="4" fontId="367" fillId="0" borderId="0" xfId="0" quotePrefix="false" applyFont="true" applyNumberFormat="true">
      <alignment horizontal="center" vertical="center"/>
    </xf>
    <xf numFmtId="164" fontId="368" fillId="0" borderId="0" xfId="0" quotePrefix="false" applyFont="true" applyNumberFormat="true">
      <alignment horizontal="center" vertical="center"/>
    </xf>
    <xf numFmtId="4" fontId="369" fillId="0" borderId="0" xfId="0" quotePrefix="false" applyFont="true" applyNumberFormat="true">
      <alignment horizontal="center" vertical="center"/>
    </xf>
    <xf numFmtId="164" fontId="370" fillId="0" borderId="0" xfId="0" quotePrefix="false" applyFont="true" applyNumberFormat="true">
      <alignment horizontal="center" vertical="center"/>
    </xf>
    <xf numFmtId="4" fontId="371" fillId="0" borderId="0" xfId="0" quotePrefix="false" applyFont="true" applyNumberFormat="true">
      <alignment horizontal="center" vertical="center"/>
    </xf>
    <xf numFmtId="164" fontId="372" fillId="0" borderId="0" xfId="0" quotePrefix="false" applyFont="true" applyNumberFormat="true">
      <alignment horizontal="center" vertical="center"/>
    </xf>
    <xf numFmtId="4" fontId="373" fillId="0" borderId="0" xfId="0" quotePrefix="false" applyFont="true" applyNumberFormat="true">
      <alignment horizontal="center" vertical="center"/>
    </xf>
    <xf numFmtId="164" fontId="374" fillId="0" borderId="0" xfId="0" quotePrefix="false" applyFont="true" applyNumberFormat="true">
      <alignment horizontal="center" vertical="center"/>
    </xf>
    <xf numFmtId="4" fontId="375" fillId="0" borderId="0" xfId="0" quotePrefix="false" applyFont="true" applyNumberFormat="true">
      <alignment horizontal="center" vertical="center"/>
    </xf>
    <xf numFmtId="164" fontId="376" fillId="0" borderId="0" xfId="0" quotePrefix="false" applyFont="true" applyNumberFormat="true">
      <alignment horizontal="center" vertical="center"/>
    </xf>
    <xf numFmtId="4" fontId="377" fillId="0" borderId="0" xfId="0" quotePrefix="false" applyFont="true" applyNumberFormat="true">
      <alignment horizontal="center" vertical="center"/>
    </xf>
    <xf numFmtId="164" fontId="378" fillId="0" borderId="0" xfId="0" quotePrefix="false" applyFont="true" applyNumberFormat="true">
      <alignment horizontal="center" vertical="center"/>
    </xf>
    <xf numFmtId="4" fontId="379" fillId="0" borderId="0" xfId="0" quotePrefix="false" applyFont="true" applyNumberFormat="true">
      <alignment horizontal="center" vertical="center"/>
    </xf>
    <xf numFmtId="164" fontId="380" fillId="0" borderId="0" xfId="0" quotePrefix="false" applyFont="true" applyNumberFormat="true">
      <alignment horizontal="center" vertical="center"/>
    </xf>
    <xf numFmtId="4" fontId="381" fillId="0" borderId="0" xfId="0" quotePrefix="false" applyFont="true" applyNumberFormat="true">
      <alignment horizontal="center" vertical="center"/>
    </xf>
    <xf numFmtId="164" fontId="382" fillId="0" borderId="0" xfId="0" quotePrefix="false" applyFont="true" applyNumberFormat="true">
      <alignment horizontal="center" vertical="center"/>
    </xf>
    <xf numFmtId="0" fontId="383" fillId="0" borderId="0" xfId="0" quotePrefix="false" applyFont="true">
      <alignment horizontal="center" vertical="center" wrapText="true"/>
    </xf>
    <xf numFmtId="4" fontId="384" fillId="0" borderId="0" xfId="0" quotePrefix="false" applyFont="true" applyNumberFormat="true">
      <alignment horizontal="center" vertical="center"/>
    </xf>
    <xf numFmtId="164" fontId="385" fillId="0" borderId="0" xfId="0" quotePrefix="false" applyFont="true" applyNumberFormat="true">
      <alignment horizontal="center" vertical="center"/>
    </xf>
    <xf numFmtId="164" fontId="386" fillId="0" borderId="0" xfId="0" quotePrefix="false" applyFont="true" applyNumberFormat="true">
      <alignment horizontal="center" vertical="center"/>
    </xf>
    <xf numFmtId="165" fontId="387" fillId="0" borderId="0" xfId="0" quotePrefix="false" applyFont="true" applyNumberFormat="true">
      <alignment horizontal="center" vertical="center"/>
    </xf>
    <xf numFmtId="164" fontId="388" fillId="0" borderId="0" xfId="0" quotePrefix="false" applyFont="true" applyNumberFormat="true">
      <alignment horizontal="center" vertical="center"/>
    </xf>
    <xf numFmtId="164" fontId="389" fillId="0" borderId="0" xfId="0" quotePrefix="false" applyFont="true" applyNumberFormat="true">
      <alignment horizontal="center" vertical="center" wrapText="true"/>
    </xf>
    <xf numFmtId="4" fontId="390" fillId="0" borderId="0" xfId="0" quotePrefix="false" applyFont="true" applyNumberFormat="true">
      <alignment horizontal="center" vertical="center"/>
    </xf>
    <xf numFmtId="164" fontId="391" fillId="0" borderId="0" xfId="0" quotePrefix="false" applyFont="true" applyNumberFormat="true">
      <alignment horizontal="center" vertical="center"/>
    </xf>
    <xf numFmtId="4" fontId="392" fillId="0" borderId="0" xfId="0" quotePrefix="false" applyFont="true" applyNumberFormat="true">
      <alignment horizontal="center" vertical="center"/>
    </xf>
    <xf numFmtId="164" fontId="393" fillId="0" borderId="0" xfId="0" quotePrefix="false" applyFont="true" applyNumberFormat="true">
      <alignment horizontal="center" vertical="center"/>
    </xf>
    <xf numFmtId="4" fontId="394" fillId="0" borderId="0" xfId="0" quotePrefix="false" applyFont="true" applyNumberFormat="true">
      <alignment horizontal="center" vertical="center"/>
    </xf>
    <xf numFmtId="164" fontId="395" fillId="0" borderId="0" xfId="0" quotePrefix="false" applyFont="true" applyNumberFormat="true">
      <alignment horizontal="center" vertical="center"/>
    </xf>
    <xf numFmtId="4" fontId="396" fillId="0" borderId="0" xfId="0" quotePrefix="false" applyFont="true" applyNumberFormat="true">
      <alignment horizontal="center" vertical="center"/>
    </xf>
    <xf numFmtId="164" fontId="397" fillId="0" borderId="0" xfId="0" quotePrefix="false" applyFont="true" applyNumberFormat="true">
      <alignment horizontal="center" vertical="center"/>
    </xf>
    <xf numFmtId="4" fontId="398" fillId="0" borderId="0" xfId="0" quotePrefix="false" applyFont="true" applyNumberFormat="true">
      <alignment horizontal="center" vertical="center"/>
    </xf>
    <xf numFmtId="164" fontId="399" fillId="0" borderId="0" xfId="0" quotePrefix="false" applyFont="true" applyNumberFormat="true">
      <alignment horizontal="center" vertical="center"/>
    </xf>
    <xf numFmtId="4" fontId="400" fillId="0" borderId="0" xfId="0" quotePrefix="false" applyFont="true" applyNumberFormat="true">
      <alignment horizontal="center" vertical="center"/>
    </xf>
    <xf numFmtId="164" fontId="401" fillId="0" borderId="0" xfId="0" quotePrefix="false" applyFont="true" applyNumberFormat="true">
      <alignment horizontal="center" vertical="center"/>
    </xf>
    <xf numFmtId="4" fontId="402" fillId="0" borderId="0" xfId="0" quotePrefix="false" applyFont="true" applyNumberFormat="true">
      <alignment horizontal="center" vertical="center"/>
    </xf>
    <xf numFmtId="164" fontId="403" fillId="0" borderId="0" xfId="0" quotePrefix="false" applyFont="true" applyNumberFormat="true">
      <alignment horizontal="center" vertical="center"/>
    </xf>
    <xf numFmtId="4" fontId="404" fillId="0" borderId="0" xfId="0" quotePrefix="false" applyFont="true" applyNumberFormat="true">
      <alignment horizontal="center" vertical="center"/>
    </xf>
    <xf numFmtId="164" fontId="405" fillId="0" borderId="0" xfId="0" quotePrefix="false" applyFont="true" applyNumberFormat="true">
      <alignment horizontal="center" vertical="center"/>
    </xf>
    <xf numFmtId="4" fontId="406" fillId="0" borderId="0" xfId="0" quotePrefix="false" applyFont="true" applyNumberFormat="true">
      <alignment horizontal="center" vertical="center"/>
    </xf>
    <xf numFmtId="164" fontId="407" fillId="0" borderId="0" xfId="0" quotePrefix="false" applyFont="true" applyNumberFormat="true">
      <alignment horizontal="center" vertical="center"/>
    </xf>
    <xf numFmtId="4" fontId="408" fillId="0" borderId="0" xfId="0" quotePrefix="false" applyFont="true" applyNumberFormat="true">
      <alignment horizontal="center" vertical="center"/>
    </xf>
    <xf numFmtId="164" fontId="409" fillId="0" borderId="0" xfId="0" quotePrefix="false" applyFont="true" applyNumberFormat="true">
      <alignment horizontal="center" vertical="center"/>
    </xf>
    <xf numFmtId="0" fontId="410" fillId="0" borderId="0" xfId="0" quotePrefix="false" applyFont="true">
      <alignment horizontal="center" vertical="center" wrapText="true"/>
    </xf>
    <xf numFmtId="4" fontId="411" fillId="0" borderId="0" xfId="0" quotePrefix="false" applyFont="true" applyNumberFormat="true">
      <alignment horizontal="center" vertical="center"/>
    </xf>
    <xf numFmtId="164" fontId="412" fillId="0" borderId="0" xfId="0" quotePrefix="false" applyFont="true" applyNumberFormat="true">
      <alignment horizontal="center" vertical="center"/>
    </xf>
    <xf numFmtId="164" fontId="413" fillId="0" borderId="0" xfId="0" quotePrefix="false" applyFont="true" applyNumberFormat="true">
      <alignment horizontal="center" vertical="center"/>
    </xf>
    <xf numFmtId="165" fontId="414" fillId="0" borderId="0" xfId="0" quotePrefix="false" applyFont="true" applyNumberFormat="true">
      <alignment horizontal="center" vertical="center"/>
    </xf>
    <xf numFmtId="164" fontId="415" fillId="0" borderId="0" xfId="0" quotePrefix="false" applyFont="true" applyNumberFormat="true">
      <alignment horizontal="center" vertical="center"/>
    </xf>
    <xf numFmtId="164" fontId="416" fillId="0" borderId="0" xfId="0" quotePrefix="false" applyFont="true" applyNumberFormat="true">
      <alignment horizontal="center" vertical="center" wrapText="true"/>
    </xf>
    <xf numFmtId="4" fontId="417" fillId="0" borderId="0" xfId="0" quotePrefix="false" applyFont="true" applyNumberFormat="true">
      <alignment horizontal="center" vertical="center"/>
    </xf>
    <xf numFmtId="164" fontId="418" fillId="0" borderId="0" xfId="0" quotePrefix="false" applyFont="true" applyNumberFormat="true">
      <alignment horizontal="center" vertical="center"/>
    </xf>
    <xf numFmtId="4" fontId="419" fillId="0" borderId="0" xfId="0" quotePrefix="false" applyFont="true" applyNumberFormat="true">
      <alignment horizontal="center" vertical="center"/>
    </xf>
    <xf numFmtId="164" fontId="420" fillId="0" borderId="0" xfId="0" quotePrefix="false" applyFont="true" applyNumberFormat="true">
      <alignment horizontal="center" vertical="center"/>
    </xf>
    <xf numFmtId="4" fontId="421" fillId="0" borderId="0" xfId="0" quotePrefix="false" applyFont="true" applyNumberFormat="true">
      <alignment horizontal="center" vertical="center"/>
    </xf>
    <xf numFmtId="164" fontId="422" fillId="0" borderId="0" xfId="0" quotePrefix="false" applyFont="true" applyNumberFormat="true">
      <alignment horizontal="center" vertical="center"/>
    </xf>
    <xf numFmtId="4" fontId="423" fillId="0" borderId="0" xfId="0" quotePrefix="false" applyFont="true" applyNumberFormat="true">
      <alignment horizontal="center" vertical="center"/>
    </xf>
    <xf numFmtId="164" fontId="424" fillId="0" borderId="0" xfId="0" quotePrefix="false" applyFont="true" applyNumberFormat="true">
      <alignment horizontal="center" vertical="center"/>
    </xf>
    <xf numFmtId="4" fontId="425" fillId="0" borderId="0" xfId="0" quotePrefix="false" applyFont="true" applyNumberFormat="true">
      <alignment horizontal="center" vertical="center"/>
    </xf>
    <xf numFmtId="164" fontId="426" fillId="0" borderId="0" xfId="0" quotePrefix="false" applyFont="true" applyNumberFormat="true">
      <alignment horizontal="center" vertical="center"/>
    </xf>
    <xf numFmtId="4" fontId="427" fillId="0" borderId="0" xfId="0" quotePrefix="false" applyFont="true" applyNumberFormat="true">
      <alignment horizontal="center" vertical="center"/>
    </xf>
    <xf numFmtId="164" fontId="428" fillId="0" borderId="0" xfId="0" quotePrefix="false" applyFont="true" applyNumberFormat="true">
      <alignment horizontal="center" vertical="center"/>
    </xf>
    <xf numFmtId="4" fontId="429" fillId="0" borderId="0" xfId="0" quotePrefix="false" applyFont="true" applyNumberFormat="true">
      <alignment horizontal="center" vertical="center"/>
    </xf>
    <xf numFmtId="164" fontId="430" fillId="0" borderId="0" xfId="0" quotePrefix="false" applyFont="true" applyNumberFormat="true">
      <alignment horizontal="center" vertical="center"/>
    </xf>
    <xf numFmtId="4" fontId="431" fillId="0" borderId="0" xfId="0" quotePrefix="false" applyFont="true" applyNumberFormat="true">
      <alignment horizontal="center" vertical="center"/>
    </xf>
    <xf numFmtId="164" fontId="432" fillId="0" borderId="0" xfId="0" quotePrefix="false" applyFont="true" applyNumberFormat="true">
      <alignment horizontal="center" vertical="center"/>
    </xf>
    <xf numFmtId="4" fontId="433" fillId="0" borderId="0" xfId="0" quotePrefix="false" applyFont="true" applyNumberFormat="true">
      <alignment horizontal="center" vertical="center"/>
    </xf>
    <xf numFmtId="164" fontId="434" fillId="0" borderId="0" xfId="0" quotePrefix="false" applyFont="true" applyNumberFormat="true">
      <alignment horizontal="center" vertical="center"/>
    </xf>
    <xf numFmtId="4" fontId="435" fillId="0" borderId="0" xfId="0" quotePrefix="false" applyFont="true" applyNumberFormat="true">
      <alignment horizontal="center" vertical="center"/>
    </xf>
    <xf numFmtId="164" fontId="436" fillId="0" borderId="0" xfId="0" quotePrefix="false" applyFont="true" applyNumberFormat="true">
      <alignment horizontal="center" vertical="center"/>
    </xf>
    <xf numFmtId="0" fontId="437" fillId="0" borderId="0" xfId="0" quotePrefix="false" applyFont="true">
      <alignment horizontal="center" vertical="center" wrapText="true"/>
    </xf>
    <xf numFmtId="4" fontId="438" fillId="0" borderId="0" xfId="0" quotePrefix="false" applyFont="true" applyNumberFormat="true">
      <alignment horizontal="center" vertical="center"/>
    </xf>
    <xf numFmtId="164" fontId="439" fillId="0" borderId="0" xfId="0" quotePrefix="false" applyFont="true" applyNumberFormat="true">
      <alignment horizontal="center" vertical="center"/>
    </xf>
    <xf numFmtId="164" fontId="440" fillId="0" borderId="0" xfId="0" quotePrefix="false" applyFont="true" applyNumberFormat="true">
      <alignment horizontal="center" vertical="center"/>
    </xf>
    <xf numFmtId="165" fontId="441" fillId="0" borderId="0" xfId="0" quotePrefix="false" applyFont="true" applyNumberFormat="true">
      <alignment horizontal="center" vertical="center"/>
    </xf>
    <xf numFmtId="164" fontId="442" fillId="0" borderId="0" xfId="0" quotePrefix="false" applyFont="true" applyNumberFormat="true">
      <alignment horizontal="center" vertical="center"/>
    </xf>
    <xf numFmtId="164" fontId="443" fillId="0" borderId="0" xfId="0" quotePrefix="false" applyFont="true" applyNumberFormat="true">
      <alignment horizontal="center" vertical="center" wrapText="true"/>
    </xf>
    <xf numFmtId="4" fontId="444" fillId="0" borderId="0" xfId="0" quotePrefix="false" applyFont="true" applyNumberFormat="true">
      <alignment horizontal="center" vertical="center"/>
    </xf>
    <xf numFmtId="164" fontId="445" fillId="0" borderId="0" xfId="0" quotePrefix="false" applyFont="true" applyNumberFormat="true">
      <alignment horizontal="center" vertical="center"/>
    </xf>
    <xf numFmtId="4" fontId="446" fillId="0" borderId="0" xfId="0" quotePrefix="false" applyFont="true" applyNumberFormat="true">
      <alignment horizontal="center" vertical="center"/>
    </xf>
    <xf numFmtId="164" fontId="447" fillId="0" borderId="0" xfId="0" quotePrefix="false" applyFont="true" applyNumberFormat="true">
      <alignment horizontal="center" vertical="center"/>
    </xf>
    <xf numFmtId="4" fontId="448" fillId="0" borderId="0" xfId="0" quotePrefix="false" applyFont="true" applyNumberFormat="true">
      <alignment horizontal="center" vertical="center"/>
    </xf>
    <xf numFmtId="164" fontId="449" fillId="0" borderId="0" xfId="0" quotePrefix="false" applyFont="true" applyNumberFormat="true">
      <alignment horizontal="center" vertical="center"/>
    </xf>
    <xf numFmtId="4" fontId="450" fillId="0" borderId="0" xfId="0" quotePrefix="false" applyFont="true" applyNumberFormat="true">
      <alignment horizontal="center" vertical="center"/>
    </xf>
    <xf numFmtId="164" fontId="451" fillId="0" borderId="0" xfId="0" quotePrefix="false" applyFont="true" applyNumberFormat="true">
      <alignment horizontal="center" vertical="center"/>
    </xf>
    <xf numFmtId="4" fontId="452" fillId="0" borderId="0" xfId="0" quotePrefix="false" applyFont="true" applyNumberFormat="true">
      <alignment horizontal="center" vertical="center"/>
    </xf>
    <xf numFmtId="164" fontId="453" fillId="0" borderId="0" xfId="0" quotePrefix="false" applyFont="true" applyNumberFormat="true">
      <alignment horizontal="center" vertical="center"/>
    </xf>
    <xf numFmtId="4" fontId="454" fillId="0" borderId="0" xfId="0" quotePrefix="false" applyFont="true" applyNumberFormat="true">
      <alignment horizontal="center" vertical="center"/>
    </xf>
    <xf numFmtId="164" fontId="455" fillId="0" borderId="0" xfId="0" quotePrefix="false" applyFont="true" applyNumberFormat="true">
      <alignment horizontal="center" vertical="center"/>
    </xf>
    <xf numFmtId="4" fontId="456" fillId="0" borderId="0" xfId="0" quotePrefix="false" applyFont="true" applyNumberFormat="true">
      <alignment horizontal="center" vertical="center"/>
    </xf>
    <xf numFmtId="164" fontId="457" fillId="0" borderId="0" xfId="0" quotePrefix="false" applyFont="true" applyNumberFormat="true">
      <alignment horizontal="center" vertical="center"/>
    </xf>
    <xf numFmtId="4" fontId="458" fillId="0" borderId="0" xfId="0" quotePrefix="false" applyFont="true" applyNumberFormat="true">
      <alignment horizontal="center" vertical="center"/>
    </xf>
    <xf numFmtId="164" fontId="459" fillId="0" borderId="0" xfId="0" quotePrefix="false" applyFont="true" applyNumberFormat="true">
      <alignment horizontal="center" vertical="center"/>
    </xf>
    <xf numFmtId="4" fontId="460" fillId="0" borderId="0" xfId="0" quotePrefix="false" applyFont="true" applyNumberFormat="true">
      <alignment horizontal="center" vertical="center"/>
    </xf>
    <xf numFmtId="164" fontId="461" fillId="0" borderId="0" xfId="0" quotePrefix="false" applyFont="true" applyNumberFormat="true">
      <alignment horizontal="center" vertical="center"/>
    </xf>
    <xf numFmtId="4" fontId="462" fillId="0" borderId="0" xfId="0" quotePrefix="false" applyFont="true" applyNumberFormat="true">
      <alignment horizontal="center" vertical="center"/>
    </xf>
    <xf numFmtId="164" fontId="463" fillId="0" borderId="0" xfId="0" quotePrefix="false" applyFont="true" applyNumberFormat="true">
      <alignment horizontal="center" vertical="center"/>
    </xf>
    <xf numFmtId="0" fontId="464" fillId="0" borderId="0" xfId="0" quotePrefix="false" applyFont="true">
      <alignment horizontal="center" vertical="center" wrapText="true"/>
    </xf>
    <xf numFmtId="4" fontId="465" fillId="0" borderId="0" xfId="0" quotePrefix="false" applyFont="true" applyNumberFormat="true">
      <alignment horizontal="center" vertical="center"/>
    </xf>
    <xf numFmtId="164" fontId="466" fillId="0" borderId="0" xfId="0" quotePrefix="false" applyFont="true" applyNumberFormat="true">
      <alignment horizontal="center" vertical="center"/>
    </xf>
    <xf numFmtId="164" fontId="467" fillId="0" borderId="0" xfId="0" quotePrefix="false" applyFont="true" applyNumberFormat="true">
      <alignment horizontal="center" vertical="center"/>
    </xf>
    <xf numFmtId="165" fontId="468" fillId="0" borderId="0" xfId="0" quotePrefix="false" applyFont="true" applyNumberFormat="true">
      <alignment horizontal="center" vertical="center"/>
    </xf>
    <xf numFmtId="164" fontId="469" fillId="0" borderId="0" xfId="0" quotePrefix="false" applyFont="true" applyNumberFormat="true">
      <alignment horizontal="center" vertical="center"/>
    </xf>
    <xf numFmtId="164" fontId="470" fillId="0" borderId="0" xfId="0" quotePrefix="false" applyFont="true" applyNumberFormat="true">
      <alignment horizontal="center" vertical="center" wrapText="true"/>
    </xf>
    <xf numFmtId="4" fontId="471" fillId="0" borderId="0" xfId="0" quotePrefix="false" applyFont="true" applyNumberFormat="true">
      <alignment horizontal="center" vertical="center"/>
    </xf>
    <xf numFmtId="164" fontId="472" fillId="0" borderId="0" xfId="0" quotePrefix="false" applyFont="true" applyNumberFormat="true">
      <alignment horizontal="center" vertical="center"/>
    </xf>
    <xf numFmtId="4" fontId="473" fillId="0" borderId="0" xfId="0" quotePrefix="false" applyFont="true" applyNumberFormat="true">
      <alignment horizontal="center" vertical="center"/>
    </xf>
    <xf numFmtId="164" fontId="474" fillId="0" borderId="0" xfId="0" quotePrefix="false" applyFont="true" applyNumberFormat="true">
      <alignment horizontal="center" vertical="center"/>
    </xf>
    <xf numFmtId="4" fontId="475" fillId="0" borderId="0" xfId="0" quotePrefix="false" applyFont="true" applyNumberFormat="true">
      <alignment horizontal="center" vertical="center"/>
    </xf>
    <xf numFmtId="164" fontId="476" fillId="0" borderId="0" xfId="0" quotePrefix="false" applyFont="true" applyNumberFormat="true">
      <alignment horizontal="center" vertical="center"/>
    </xf>
    <xf numFmtId="4" fontId="477" fillId="0" borderId="0" xfId="0" quotePrefix="false" applyFont="true" applyNumberFormat="true">
      <alignment horizontal="center" vertical="center"/>
    </xf>
    <xf numFmtId="164" fontId="478" fillId="0" borderId="0" xfId="0" quotePrefix="false" applyFont="true" applyNumberFormat="true">
      <alignment horizontal="center" vertical="center"/>
    </xf>
    <xf numFmtId="4" fontId="479" fillId="0" borderId="0" xfId="0" quotePrefix="false" applyFont="true" applyNumberFormat="true">
      <alignment horizontal="center" vertical="center"/>
    </xf>
    <xf numFmtId="164" fontId="480" fillId="0" borderId="0" xfId="0" quotePrefix="false" applyFont="true" applyNumberFormat="true">
      <alignment horizontal="center" vertical="center"/>
    </xf>
    <xf numFmtId="4" fontId="481" fillId="0" borderId="0" xfId="0" quotePrefix="false" applyFont="true" applyNumberFormat="true">
      <alignment horizontal="center" vertical="center"/>
    </xf>
    <xf numFmtId="164" fontId="482" fillId="0" borderId="0" xfId="0" quotePrefix="false" applyFont="true" applyNumberFormat="true">
      <alignment horizontal="center" vertical="center"/>
    </xf>
    <xf numFmtId="4" fontId="483" fillId="0" borderId="0" xfId="0" quotePrefix="false" applyFont="true" applyNumberFormat="true">
      <alignment horizontal="center" vertical="center"/>
    </xf>
    <xf numFmtId="164" fontId="484" fillId="0" borderId="0" xfId="0" quotePrefix="false" applyFont="true" applyNumberFormat="true">
      <alignment horizontal="center" vertical="center"/>
    </xf>
    <xf numFmtId="4" fontId="485" fillId="0" borderId="0" xfId="0" quotePrefix="false" applyFont="true" applyNumberFormat="true">
      <alignment horizontal="center" vertical="center"/>
    </xf>
    <xf numFmtId="164" fontId="486" fillId="0" borderId="0" xfId="0" quotePrefix="false" applyFont="true" applyNumberFormat="true">
      <alignment horizontal="center" vertical="center"/>
    </xf>
    <xf numFmtId="4" fontId="487" fillId="0" borderId="0" xfId="0" quotePrefix="false" applyFont="true" applyNumberFormat="true">
      <alignment horizontal="center" vertical="center"/>
    </xf>
    <xf numFmtId="164" fontId="488" fillId="0" borderId="0" xfId="0" quotePrefix="false" applyFont="true" applyNumberFormat="true">
      <alignment horizontal="center" vertical="center"/>
    </xf>
    <xf numFmtId="4" fontId="489" fillId="0" borderId="0" xfId="0" quotePrefix="false" applyFont="true" applyNumberFormat="true">
      <alignment horizontal="center" vertical="center"/>
    </xf>
    <xf numFmtId="164" fontId="490" fillId="0" borderId="0" xfId="0" quotePrefix="false" applyFont="true" applyNumberFormat="true">
      <alignment horizontal="center" vertical="center"/>
    </xf>
    <xf numFmtId="0" fontId="491" fillId="0" borderId="0" xfId="0" quotePrefix="false" applyFont="true">
      <alignment horizontal="center" vertical="center" wrapText="true"/>
    </xf>
    <xf numFmtId="4" fontId="492" fillId="0" borderId="0" xfId="0" quotePrefix="false" applyFont="true" applyNumberFormat="true">
      <alignment horizontal="center" vertical="center"/>
    </xf>
    <xf numFmtId="164" fontId="493" fillId="0" borderId="0" xfId="0" quotePrefix="false" applyFont="true" applyNumberFormat="true">
      <alignment horizontal="center" vertical="center"/>
    </xf>
    <xf numFmtId="164" fontId="494" fillId="0" borderId="0" xfId="0" quotePrefix="false" applyFont="true" applyNumberFormat="true">
      <alignment horizontal="center" vertical="center"/>
    </xf>
    <xf numFmtId="165" fontId="495" fillId="0" borderId="0" xfId="0" quotePrefix="false" applyFont="true" applyNumberFormat="true">
      <alignment horizontal="center" vertical="center"/>
    </xf>
    <xf numFmtId="164" fontId="496" fillId="0" borderId="0" xfId="0" quotePrefix="false" applyFont="true" applyNumberFormat="true">
      <alignment horizontal="center" vertical="center"/>
    </xf>
    <xf numFmtId="164" fontId="497" fillId="0" borderId="0" xfId="0" quotePrefix="false" applyFont="true" applyNumberFormat="true">
      <alignment horizontal="center" vertical="center" wrapText="true"/>
    </xf>
    <xf numFmtId="4" fontId="498" fillId="0" borderId="0" xfId="0" quotePrefix="false" applyFont="true" applyNumberFormat="true">
      <alignment horizontal="center" vertical="center"/>
    </xf>
    <xf numFmtId="164" fontId="499" fillId="0" borderId="0" xfId="0" quotePrefix="false" applyFont="true" applyNumberFormat="true">
      <alignment horizontal="center" vertical="center"/>
    </xf>
    <xf numFmtId="4" fontId="500" fillId="0" borderId="0" xfId="0" quotePrefix="false" applyFont="true" applyNumberFormat="true">
      <alignment horizontal="center" vertical="center"/>
    </xf>
    <xf numFmtId="164" fontId="501" fillId="0" borderId="0" xfId="0" quotePrefix="false" applyFont="true" applyNumberFormat="true">
      <alignment horizontal="center" vertical="center"/>
    </xf>
    <xf numFmtId="4" fontId="502" fillId="0" borderId="0" xfId="0" quotePrefix="false" applyFont="true" applyNumberFormat="true">
      <alignment horizontal="center" vertical="center"/>
    </xf>
    <xf numFmtId="164" fontId="503" fillId="0" borderId="0" xfId="0" quotePrefix="false" applyFont="true" applyNumberFormat="true">
      <alignment horizontal="center" vertical="center"/>
    </xf>
    <xf numFmtId="4" fontId="504" fillId="0" borderId="0" xfId="0" quotePrefix="false" applyFont="true" applyNumberFormat="true">
      <alignment horizontal="center" vertical="center"/>
    </xf>
    <xf numFmtId="164" fontId="505" fillId="0" borderId="0" xfId="0" quotePrefix="false" applyFont="true" applyNumberFormat="true">
      <alignment horizontal="center" vertical="center"/>
    </xf>
    <xf numFmtId="4" fontId="506" fillId="0" borderId="0" xfId="0" quotePrefix="false" applyFont="true" applyNumberFormat="true">
      <alignment horizontal="center" vertical="center"/>
    </xf>
    <xf numFmtId="164" fontId="507" fillId="0" borderId="0" xfId="0" quotePrefix="false" applyFont="true" applyNumberFormat="true">
      <alignment horizontal="center" vertical="center"/>
    </xf>
    <xf numFmtId="4" fontId="508" fillId="0" borderId="0" xfId="0" quotePrefix="false" applyFont="true" applyNumberFormat="true">
      <alignment horizontal="center" vertical="center"/>
    </xf>
    <xf numFmtId="164" fontId="509" fillId="0" borderId="0" xfId="0" quotePrefix="false" applyFont="true" applyNumberFormat="true">
      <alignment horizontal="center" vertical="center"/>
    </xf>
    <xf numFmtId="4" fontId="510" fillId="0" borderId="0" xfId="0" quotePrefix="false" applyFont="true" applyNumberFormat="true">
      <alignment horizontal="center" vertical="center"/>
    </xf>
    <xf numFmtId="164" fontId="511" fillId="0" borderId="0" xfId="0" quotePrefix="false" applyFont="true" applyNumberFormat="true">
      <alignment horizontal="center" vertical="center"/>
    </xf>
    <xf numFmtId="4" fontId="512" fillId="0" borderId="0" xfId="0" quotePrefix="false" applyFont="true" applyNumberFormat="true">
      <alignment horizontal="center" vertical="center"/>
    </xf>
    <xf numFmtId="164" fontId="513" fillId="0" borderId="0" xfId="0" quotePrefix="false" applyFont="true" applyNumberFormat="true">
      <alignment horizontal="center" vertical="center"/>
    </xf>
    <xf numFmtId="4" fontId="514" fillId="0" borderId="0" xfId="0" quotePrefix="false" applyFont="true" applyNumberFormat="true">
      <alignment horizontal="center" vertical="center"/>
    </xf>
    <xf numFmtId="164" fontId="515" fillId="0" borderId="0" xfId="0" quotePrefix="false" applyFont="true" applyNumberFormat="true">
      <alignment horizontal="center" vertical="center"/>
    </xf>
    <xf numFmtId="4" fontId="516" fillId="0" borderId="0" xfId="0" quotePrefix="false" applyFont="true" applyNumberFormat="true">
      <alignment horizontal="center" vertical="center"/>
    </xf>
    <xf numFmtId="164" fontId="517" fillId="0" borderId="0" xfId="0" quotePrefix="false" applyFont="true" applyNumberFormat="true">
      <alignment horizontal="center" vertical="center"/>
    </xf>
    <xf numFmtId="0" fontId="518" fillId="0" borderId="0" xfId="0" quotePrefix="false" applyFont="true">
      <alignment horizontal="center" vertical="center" wrapText="true"/>
    </xf>
    <xf numFmtId="4" fontId="519" fillId="0" borderId="0" xfId="0" quotePrefix="false" applyFont="true" applyNumberFormat="true">
      <alignment horizontal="center" vertical="center"/>
    </xf>
    <xf numFmtId="164" fontId="520" fillId="0" borderId="0" xfId="0" quotePrefix="false" applyFont="true" applyNumberFormat="true">
      <alignment horizontal="center" vertical="center"/>
    </xf>
    <xf numFmtId="164" fontId="521" fillId="0" borderId="0" xfId="0" quotePrefix="false" applyFont="true" applyNumberFormat="true">
      <alignment horizontal="center" vertical="center"/>
    </xf>
    <xf numFmtId="165" fontId="522" fillId="0" borderId="0" xfId="0" quotePrefix="false" applyFont="true" applyNumberFormat="true">
      <alignment horizontal="center" vertical="center"/>
    </xf>
    <xf numFmtId="164" fontId="523" fillId="0" borderId="0" xfId="0" quotePrefix="false" applyFont="true" applyNumberFormat="true">
      <alignment horizontal="center" vertical="center"/>
    </xf>
    <xf numFmtId="164" fontId="524" fillId="0" borderId="0" xfId="0" quotePrefix="false" applyFont="true" applyNumberFormat="true">
      <alignment horizontal="center" vertical="center" wrapText="true"/>
    </xf>
    <xf numFmtId="4" fontId="525" fillId="0" borderId="0" xfId="0" quotePrefix="false" applyFont="true" applyNumberFormat="true">
      <alignment horizontal="center" vertical="center"/>
    </xf>
    <xf numFmtId="164" fontId="526" fillId="0" borderId="0" xfId="0" quotePrefix="false" applyFont="true" applyNumberFormat="true">
      <alignment horizontal="center" vertical="center"/>
    </xf>
    <xf numFmtId="4" fontId="527" fillId="0" borderId="0" xfId="0" quotePrefix="false" applyFont="true" applyNumberFormat="true">
      <alignment horizontal="center" vertical="center"/>
    </xf>
    <xf numFmtId="164" fontId="528" fillId="0" borderId="0" xfId="0" quotePrefix="false" applyFont="true" applyNumberFormat="true">
      <alignment horizontal="center" vertical="center"/>
    </xf>
    <xf numFmtId="4" fontId="529" fillId="0" borderId="0" xfId="0" quotePrefix="false" applyFont="true" applyNumberFormat="true">
      <alignment horizontal="center" vertical="center"/>
    </xf>
    <xf numFmtId="164" fontId="530" fillId="0" borderId="0" xfId="0" quotePrefix="false" applyFont="true" applyNumberFormat="true">
      <alignment horizontal="center" vertical="center"/>
    </xf>
    <xf numFmtId="4" fontId="531" fillId="0" borderId="0" xfId="0" quotePrefix="false" applyFont="true" applyNumberFormat="true">
      <alignment horizontal="center" vertical="center"/>
    </xf>
    <xf numFmtId="164" fontId="532" fillId="0" borderId="0" xfId="0" quotePrefix="false" applyFont="true" applyNumberFormat="true">
      <alignment horizontal="center" vertical="center"/>
    </xf>
    <xf numFmtId="4" fontId="533" fillId="0" borderId="0" xfId="0" quotePrefix="false" applyFont="true" applyNumberFormat="true">
      <alignment horizontal="center" vertical="center"/>
    </xf>
    <xf numFmtId="164" fontId="534" fillId="0" borderId="0" xfId="0" quotePrefix="false" applyFont="true" applyNumberFormat="true">
      <alignment horizontal="center" vertical="center"/>
    </xf>
    <xf numFmtId="4" fontId="535" fillId="0" borderId="0" xfId="0" quotePrefix="false" applyFont="true" applyNumberFormat="true">
      <alignment horizontal="center" vertical="center"/>
    </xf>
    <xf numFmtId="164" fontId="536" fillId="0" borderId="0" xfId="0" quotePrefix="false" applyFont="true" applyNumberFormat="true">
      <alignment horizontal="center" vertical="center"/>
    </xf>
    <xf numFmtId="4" fontId="537" fillId="0" borderId="0" xfId="0" quotePrefix="false" applyFont="true" applyNumberFormat="true">
      <alignment horizontal="center" vertical="center"/>
    </xf>
    <xf numFmtId="164" fontId="538" fillId="0" borderId="0" xfId="0" quotePrefix="false" applyFont="true" applyNumberFormat="true">
      <alignment horizontal="center" vertical="center"/>
    </xf>
    <xf numFmtId="4" fontId="539" fillId="0" borderId="0" xfId="0" quotePrefix="false" applyFont="true" applyNumberFormat="true">
      <alignment horizontal="center" vertical="center"/>
    </xf>
    <xf numFmtId="164" fontId="540" fillId="0" borderId="0" xfId="0" quotePrefix="false" applyFont="true" applyNumberFormat="true">
      <alignment horizontal="center" vertical="center"/>
    </xf>
    <xf numFmtId="4" fontId="541" fillId="0" borderId="0" xfId="0" quotePrefix="false" applyFont="true" applyNumberFormat="true">
      <alignment horizontal="center" vertical="center"/>
    </xf>
    <xf numFmtId="164" fontId="542" fillId="0" borderId="0" xfId="0" quotePrefix="false" applyFont="true" applyNumberFormat="true">
      <alignment horizontal="center" vertical="center"/>
    </xf>
    <xf numFmtId="4" fontId="543" fillId="0" borderId="0" xfId="0" quotePrefix="false" applyFont="true" applyNumberFormat="true">
      <alignment horizontal="center" vertical="center"/>
    </xf>
    <xf numFmtId="164" fontId="544" fillId="0" borderId="0" xfId="0" quotePrefix="false" applyFont="true" applyNumberFormat="true">
      <alignment horizontal="center" vertical="center"/>
    </xf>
    <xf numFmtId="164" fontId="545" fillId="0" borderId="0" xfId="0" quotePrefix="false" applyFont="true" applyNumberFormat="true">
      <alignment horizontal="center" vertical="center" wrapText="true"/>
    </xf>
    <xf numFmtId="0" fontId="54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54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547" fillId="0" borderId="0" xfId="0" quotePrefix="false" applyFont="true">
      <alignment horizontal="center" vertical="center" wrapText="true"/>
    </xf>
    <xf numFmtId="4" fontId="548" fillId="0" borderId="0" xfId="0" quotePrefix="false" applyFont="true" applyNumberFormat="true">
      <alignment horizontal="center" vertical="center"/>
    </xf>
    <xf numFmtId="164" fontId="549" fillId="0" borderId="0" xfId="0" quotePrefix="false" applyFont="true" applyNumberFormat="true">
      <alignment horizontal="center" vertical="center"/>
    </xf>
    <xf numFmtId="164" fontId="550" fillId="0" borderId="0" xfId="0" quotePrefix="false" applyFont="true" applyNumberFormat="true">
      <alignment horizontal="center" vertical="center"/>
    </xf>
    <xf numFmtId="165" fontId="551" fillId="0" borderId="0" xfId="0" quotePrefix="false" applyFont="true" applyNumberFormat="true">
      <alignment horizontal="center" vertical="center"/>
    </xf>
    <xf numFmtId="164" fontId="552" fillId="0" borderId="0" xfId="0" quotePrefix="false" applyFont="true" applyNumberFormat="true">
      <alignment horizontal="center" vertical="center"/>
    </xf>
    <xf numFmtId="164" fontId="553" fillId="0" borderId="0" xfId="0" quotePrefix="false" applyFont="true" applyNumberFormat="true">
      <alignment horizontal="center" vertical="center" wrapText="true"/>
    </xf>
    <xf numFmtId="4" fontId="554" fillId="0" borderId="0" xfId="0" quotePrefix="false" applyFont="true" applyNumberFormat="true">
      <alignment horizontal="center" vertical="center"/>
    </xf>
    <xf numFmtId="164" fontId="555" fillId="0" borderId="0" xfId="0" quotePrefix="false" applyFont="true" applyNumberFormat="true">
      <alignment horizontal="center" vertical="center"/>
    </xf>
    <xf numFmtId="4" fontId="556" fillId="0" borderId="0" xfId="0" quotePrefix="false" applyFont="true" applyNumberFormat="true">
      <alignment horizontal="center" vertical="center"/>
    </xf>
    <xf numFmtId="164" fontId="557" fillId="0" borderId="0" xfId="0" quotePrefix="false" applyFont="true" applyNumberFormat="true">
      <alignment horizontal="center" vertical="center"/>
    </xf>
    <xf numFmtId="4" fontId="558" fillId="0" borderId="0" xfId="0" quotePrefix="false" applyFont="true" applyNumberFormat="true">
      <alignment horizontal="center" vertical="center"/>
    </xf>
    <xf numFmtId="164" fontId="559" fillId="0" borderId="0" xfId="0" quotePrefix="false" applyFont="true" applyNumberFormat="true">
      <alignment horizontal="center" vertical="center"/>
    </xf>
    <xf numFmtId="4" fontId="560" fillId="0" borderId="0" xfId="0" quotePrefix="false" applyFont="true" applyNumberFormat="true">
      <alignment horizontal="center" vertical="center"/>
    </xf>
    <xf numFmtId="164" fontId="561" fillId="0" borderId="0" xfId="0" quotePrefix="false" applyFont="true" applyNumberFormat="true">
      <alignment horizontal="center" vertical="center"/>
    </xf>
    <xf numFmtId="4" fontId="562" fillId="0" borderId="0" xfId="0" quotePrefix="false" applyFont="true" applyNumberFormat="true">
      <alignment horizontal="center" vertical="center"/>
    </xf>
    <xf numFmtId="164" fontId="563" fillId="0" borderId="0" xfId="0" quotePrefix="false" applyFont="true" applyNumberFormat="true">
      <alignment horizontal="center" vertical="center"/>
    </xf>
    <xf numFmtId="4" fontId="564" fillId="0" borderId="0" xfId="0" quotePrefix="false" applyFont="true" applyNumberFormat="true">
      <alignment horizontal="center" vertical="center"/>
    </xf>
    <xf numFmtId="164" fontId="565" fillId="0" borderId="0" xfId="0" quotePrefix="false" applyFont="true" applyNumberFormat="true">
      <alignment horizontal="center" vertical="center"/>
    </xf>
    <xf numFmtId="4" fontId="566" fillId="0" borderId="0" xfId="0" quotePrefix="false" applyFont="true" applyNumberFormat="true">
      <alignment horizontal="center" vertical="center"/>
    </xf>
    <xf numFmtId="164" fontId="567" fillId="0" borderId="0" xfId="0" quotePrefix="false" applyFont="true" applyNumberFormat="true">
      <alignment horizontal="center" vertical="center"/>
    </xf>
    <xf numFmtId="4" fontId="568" fillId="0" borderId="0" xfId="0" quotePrefix="false" applyFont="true" applyNumberFormat="true">
      <alignment horizontal="center" vertical="center"/>
    </xf>
    <xf numFmtId="164" fontId="569" fillId="0" borderId="0" xfId="0" quotePrefix="false" applyFont="true" applyNumberFormat="true">
      <alignment horizontal="center" vertical="center"/>
    </xf>
    <xf numFmtId="4" fontId="570" fillId="0" borderId="0" xfId="0" quotePrefix="false" applyFont="true" applyNumberFormat="true">
      <alignment horizontal="center" vertical="center"/>
    </xf>
    <xf numFmtId="164" fontId="571" fillId="0" borderId="0" xfId="0" quotePrefix="false" applyFont="true" applyNumberFormat="true">
      <alignment horizontal="center" vertical="center"/>
    </xf>
    <xf numFmtId="0" fontId="572" fillId="0" borderId="0" xfId="0" quotePrefix="false" applyFont="true">
      <alignment horizontal="center" vertical="center" wrapText="true"/>
    </xf>
    <xf numFmtId="4" fontId="573" fillId="0" borderId="0" xfId="0" quotePrefix="false" applyFont="true" applyNumberFormat="true">
      <alignment horizontal="center" vertical="center"/>
    </xf>
    <xf numFmtId="164" fontId="574" fillId="0" borderId="0" xfId="0" quotePrefix="false" applyFont="true" applyNumberFormat="true">
      <alignment horizontal="center" vertical="center"/>
    </xf>
    <xf numFmtId="164" fontId="575" fillId="0" borderId="0" xfId="0" quotePrefix="false" applyFont="true" applyNumberFormat="true">
      <alignment horizontal="center" vertical="center"/>
    </xf>
    <xf numFmtId="165" fontId="576" fillId="0" borderId="0" xfId="0" quotePrefix="false" applyFont="true" applyNumberFormat="true">
      <alignment horizontal="center" vertical="center"/>
    </xf>
    <xf numFmtId="164" fontId="577" fillId="0" borderId="0" xfId="0" quotePrefix="false" applyFont="true" applyNumberFormat="true">
      <alignment horizontal="center" vertical="center"/>
    </xf>
    <xf numFmtId="164" fontId="578" fillId="0" borderId="0" xfId="0" quotePrefix="false" applyFont="true" applyNumberFormat="true">
      <alignment horizontal="center" vertical="center" wrapText="true"/>
    </xf>
    <xf numFmtId="4" fontId="579" fillId="0" borderId="0" xfId="0" quotePrefix="false" applyFont="true" applyNumberFormat="true">
      <alignment horizontal="center" vertical="center"/>
    </xf>
    <xf numFmtId="164" fontId="580" fillId="0" borderId="0" xfId="0" quotePrefix="false" applyFont="true" applyNumberFormat="true">
      <alignment horizontal="center" vertical="center"/>
    </xf>
    <xf numFmtId="4" fontId="581" fillId="0" borderId="0" xfId="0" quotePrefix="false" applyFont="true" applyNumberFormat="true">
      <alignment horizontal="center" vertical="center"/>
    </xf>
    <xf numFmtId="164" fontId="582" fillId="0" borderId="0" xfId="0" quotePrefix="false" applyFont="true" applyNumberFormat="true">
      <alignment horizontal="center" vertical="center"/>
    </xf>
    <xf numFmtId="4" fontId="583" fillId="0" borderId="0" xfId="0" quotePrefix="false" applyFont="true" applyNumberFormat="true">
      <alignment horizontal="center" vertical="center"/>
    </xf>
    <xf numFmtId="164" fontId="584" fillId="0" borderId="0" xfId="0" quotePrefix="false" applyFont="true" applyNumberFormat="true">
      <alignment horizontal="center" vertical="center"/>
    </xf>
    <xf numFmtId="4" fontId="585" fillId="0" borderId="0" xfId="0" quotePrefix="false" applyFont="true" applyNumberFormat="true">
      <alignment horizontal="center" vertical="center"/>
    </xf>
    <xf numFmtId="164" fontId="586" fillId="0" borderId="0" xfId="0" quotePrefix="false" applyFont="true" applyNumberFormat="true">
      <alignment horizontal="center" vertical="center"/>
    </xf>
    <xf numFmtId="4" fontId="587" fillId="0" borderId="0" xfId="0" quotePrefix="false" applyFont="true" applyNumberFormat="true">
      <alignment horizontal="center" vertical="center"/>
    </xf>
    <xf numFmtId="164" fontId="588" fillId="0" borderId="0" xfId="0" quotePrefix="false" applyFont="true" applyNumberFormat="true">
      <alignment horizontal="center" vertical="center"/>
    </xf>
    <xf numFmtId="4" fontId="589" fillId="0" borderId="0" xfId="0" quotePrefix="false" applyFont="true" applyNumberFormat="true">
      <alignment horizontal="center" vertical="center"/>
    </xf>
    <xf numFmtId="164" fontId="590" fillId="0" borderId="0" xfId="0" quotePrefix="false" applyFont="true" applyNumberFormat="true">
      <alignment horizontal="center" vertical="center"/>
    </xf>
    <xf numFmtId="4" fontId="591" fillId="0" borderId="0" xfId="0" quotePrefix="false" applyFont="true" applyNumberFormat="true">
      <alignment horizontal="center" vertical="center"/>
    </xf>
    <xf numFmtId="164" fontId="592" fillId="0" borderId="0" xfId="0" quotePrefix="false" applyFont="true" applyNumberFormat="true">
      <alignment horizontal="center" vertical="center"/>
    </xf>
    <xf numFmtId="4" fontId="593" fillId="0" borderId="0" xfId="0" quotePrefix="false" applyFont="true" applyNumberFormat="true">
      <alignment horizontal="center" vertical="center"/>
    </xf>
    <xf numFmtId="164" fontId="594" fillId="0" borderId="0" xfId="0" quotePrefix="false" applyFont="true" applyNumberFormat="true">
      <alignment horizontal="center" vertical="center"/>
    </xf>
    <xf numFmtId="4" fontId="595" fillId="0" borderId="0" xfId="0" quotePrefix="false" applyFont="true" applyNumberFormat="true">
      <alignment horizontal="center" vertical="center"/>
    </xf>
    <xf numFmtId="164" fontId="596" fillId="0" borderId="0" xfId="0" quotePrefix="false" applyFont="true" applyNumberFormat="true">
      <alignment horizontal="center" vertical="center"/>
    </xf>
    <xf numFmtId="4" fontId="597" fillId="0" borderId="0" xfId="0" quotePrefix="false" applyFont="true" applyNumberFormat="true">
      <alignment horizontal="center" vertical="center"/>
    </xf>
    <xf numFmtId="164" fontId="598" fillId="0" borderId="0" xfId="0" quotePrefix="false" applyFont="true" applyNumberFormat="true">
      <alignment horizontal="center" vertical="center"/>
    </xf>
    <xf numFmtId="0" fontId="599" fillId="0" borderId="0" xfId="0" quotePrefix="false" applyFont="true">
      <alignment horizontal="center" vertical="center" wrapText="true"/>
    </xf>
    <xf numFmtId="4" fontId="600" fillId="0" borderId="0" xfId="0" quotePrefix="false" applyFont="true" applyNumberFormat="true">
      <alignment horizontal="center" vertical="center"/>
    </xf>
    <xf numFmtId="164" fontId="601" fillId="0" borderId="0" xfId="0" quotePrefix="false" applyFont="true" applyNumberFormat="true">
      <alignment horizontal="center" vertical="center"/>
    </xf>
    <xf numFmtId="164" fontId="602" fillId="0" borderId="0" xfId="0" quotePrefix="false" applyFont="true" applyNumberFormat="true">
      <alignment horizontal="center" vertical="center"/>
    </xf>
    <xf numFmtId="165" fontId="603" fillId="0" borderId="0" xfId="0" quotePrefix="false" applyFont="true" applyNumberFormat="true">
      <alignment horizontal="center" vertical="center"/>
    </xf>
    <xf numFmtId="164" fontId="604" fillId="0" borderId="0" xfId="0" quotePrefix="false" applyFont="true" applyNumberFormat="true">
      <alignment horizontal="center" vertical="center"/>
    </xf>
    <xf numFmtId="164" fontId="605" fillId="0" borderId="0" xfId="0" quotePrefix="false" applyFont="true" applyNumberFormat="true">
      <alignment horizontal="center" vertical="center" wrapText="true"/>
    </xf>
    <xf numFmtId="4" fontId="606" fillId="0" borderId="0" xfId="0" quotePrefix="false" applyFont="true" applyNumberFormat="true">
      <alignment horizontal="center" vertical="center"/>
    </xf>
    <xf numFmtId="164" fontId="607" fillId="0" borderId="0" xfId="0" quotePrefix="false" applyFont="true" applyNumberFormat="true">
      <alignment horizontal="center" vertical="center"/>
    </xf>
    <xf numFmtId="4" fontId="608" fillId="0" borderId="0" xfId="0" quotePrefix="false" applyFont="true" applyNumberFormat="true">
      <alignment horizontal="center" vertical="center"/>
    </xf>
    <xf numFmtId="164" fontId="609" fillId="0" borderId="0" xfId="0" quotePrefix="false" applyFont="true" applyNumberFormat="true">
      <alignment horizontal="center" vertical="center"/>
    </xf>
    <xf numFmtId="4" fontId="610" fillId="0" borderId="0" xfId="0" quotePrefix="false" applyFont="true" applyNumberFormat="true">
      <alignment horizontal="center" vertical="center"/>
    </xf>
    <xf numFmtId="164" fontId="611" fillId="0" borderId="0" xfId="0" quotePrefix="false" applyFont="true" applyNumberFormat="true">
      <alignment horizontal="center" vertical="center"/>
    </xf>
    <xf numFmtId="4" fontId="612" fillId="0" borderId="0" xfId="0" quotePrefix="false" applyFont="true" applyNumberFormat="true">
      <alignment horizontal="center" vertical="center"/>
    </xf>
    <xf numFmtId="164" fontId="613" fillId="0" borderId="0" xfId="0" quotePrefix="false" applyFont="true" applyNumberFormat="true">
      <alignment horizontal="center" vertical="center"/>
    </xf>
    <xf numFmtId="4" fontId="614" fillId="0" borderId="0" xfId="0" quotePrefix="false" applyFont="true" applyNumberFormat="true">
      <alignment horizontal="center" vertical="center"/>
    </xf>
    <xf numFmtId="164" fontId="615" fillId="0" borderId="0" xfId="0" quotePrefix="false" applyFont="true" applyNumberFormat="true">
      <alignment horizontal="center" vertical="center"/>
    </xf>
    <xf numFmtId="4" fontId="616" fillId="0" borderId="0" xfId="0" quotePrefix="false" applyFont="true" applyNumberFormat="true">
      <alignment horizontal="center" vertical="center"/>
    </xf>
    <xf numFmtId="164" fontId="617" fillId="0" borderId="0" xfId="0" quotePrefix="false" applyFont="true" applyNumberFormat="true">
      <alignment horizontal="center" vertical="center"/>
    </xf>
    <xf numFmtId="4" fontId="618" fillId="0" borderId="0" xfId="0" quotePrefix="false" applyFont="true" applyNumberFormat="true">
      <alignment horizontal="center" vertical="center"/>
    </xf>
    <xf numFmtId="164" fontId="619" fillId="0" borderId="0" xfId="0" quotePrefix="false" applyFont="true" applyNumberFormat="true">
      <alignment horizontal="center" vertical="center"/>
    </xf>
    <xf numFmtId="4" fontId="620" fillId="0" borderId="0" xfId="0" quotePrefix="false" applyFont="true" applyNumberFormat="true">
      <alignment horizontal="center" vertical="center"/>
    </xf>
    <xf numFmtId="164" fontId="621" fillId="0" borderId="0" xfId="0" quotePrefix="false" applyFont="true" applyNumberFormat="true">
      <alignment horizontal="center" vertical="center"/>
    </xf>
    <xf numFmtId="4" fontId="622" fillId="0" borderId="0" xfId="0" quotePrefix="false" applyFont="true" applyNumberFormat="true">
      <alignment horizontal="center" vertical="center"/>
    </xf>
    <xf numFmtId="164" fontId="623" fillId="0" borderId="0" xfId="0" quotePrefix="false" applyFont="true" applyNumberFormat="true">
      <alignment horizontal="center" vertical="center"/>
    </xf>
    <xf numFmtId="4" fontId="624" fillId="0" borderId="0" xfId="0" quotePrefix="false" applyFont="true" applyNumberFormat="true">
      <alignment horizontal="center" vertical="center"/>
    </xf>
    <xf numFmtId="164" fontId="625" fillId="0" borderId="0" xfId="0" quotePrefix="false" applyFont="true" applyNumberFormat="true">
      <alignment horizontal="center" vertical="center"/>
    </xf>
    <xf numFmtId="0" fontId="626" fillId="0" borderId="0" xfId="0" quotePrefix="false" applyFont="true">
      <alignment horizontal="center" vertical="center" wrapText="true"/>
    </xf>
    <xf numFmtId="4" fontId="627" fillId="0" borderId="0" xfId="0" quotePrefix="false" applyFont="true" applyNumberFormat="true">
      <alignment horizontal="center" vertical="center"/>
    </xf>
    <xf numFmtId="164" fontId="628" fillId="0" borderId="0" xfId="0" quotePrefix="false" applyFont="true" applyNumberFormat="true">
      <alignment horizontal="center" vertical="center"/>
    </xf>
    <xf numFmtId="164" fontId="629" fillId="0" borderId="0" xfId="0" quotePrefix="false" applyFont="true" applyNumberFormat="true">
      <alignment horizontal="center" vertical="center"/>
    </xf>
    <xf numFmtId="165" fontId="630" fillId="0" borderId="0" xfId="0" quotePrefix="false" applyFont="true" applyNumberFormat="true">
      <alignment horizontal="center" vertical="center"/>
    </xf>
    <xf numFmtId="164" fontId="631" fillId="0" borderId="0" xfId="0" quotePrefix="false" applyFont="true" applyNumberFormat="true">
      <alignment horizontal="center" vertical="center"/>
    </xf>
    <xf numFmtId="164" fontId="632" fillId="0" borderId="0" xfId="0" quotePrefix="false" applyFont="true" applyNumberFormat="true">
      <alignment horizontal="center" vertical="center" wrapText="true"/>
    </xf>
    <xf numFmtId="4" fontId="633" fillId="0" borderId="0" xfId="0" quotePrefix="false" applyFont="true" applyNumberFormat="true">
      <alignment horizontal="center" vertical="center"/>
    </xf>
    <xf numFmtId="164" fontId="634" fillId="0" borderId="0" xfId="0" quotePrefix="false" applyFont="true" applyNumberFormat="true">
      <alignment horizontal="center" vertical="center"/>
    </xf>
    <xf numFmtId="4" fontId="635" fillId="0" borderId="0" xfId="0" quotePrefix="false" applyFont="true" applyNumberFormat="true">
      <alignment horizontal="center" vertical="center"/>
    </xf>
    <xf numFmtId="164" fontId="636" fillId="0" borderId="0" xfId="0" quotePrefix="false" applyFont="true" applyNumberFormat="true">
      <alignment horizontal="center" vertical="center"/>
    </xf>
    <xf numFmtId="4" fontId="637" fillId="0" borderId="0" xfId="0" quotePrefix="false" applyFont="true" applyNumberFormat="true">
      <alignment horizontal="center" vertical="center"/>
    </xf>
    <xf numFmtId="164" fontId="638" fillId="0" borderId="0" xfId="0" quotePrefix="false" applyFont="true" applyNumberFormat="true">
      <alignment horizontal="center" vertical="center"/>
    </xf>
    <xf numFmtId="4" fontId="639" fillId="0" borderId="0" xfId="0" quotePrefix="false" applyFont="true" applyNumberFormat="true">
      <alignment horizontal="center" vertical="center"/>
    </xf>
    <xf numFmtId="164" fontId="640" fillId="0" borderId="0" xfId="0" quotePrefix="false" applyFont="true" applyNumberFormat="true">
      <alignment horizontal="center" vertical="center"/>
    </xf>
    <xf numFmtId="4" fontId="641" fillId="0" borderId="0" xfId="0" quotePrefix="false" applyFont="true" applyNumberFormat="true">
      <alignment horizontal="center" vertical="center"/>
    </xf>
    <xf numFmtId="164" fontId="642" fillId="0" borderId="0" xfId="0" quotePrefix="false" applyFont="true" applyNumberFormat="true">
      <alignment horizontal="center" vertical="center"/>
    </xf>
    <xf numFmtId="4" fontId="643" fillId="0" borderId="0" xfId="0" quotePrefix="false" applyFont="true" applyNumberFormat="true">
      <alignment horizontal="center" vertical="center"/>
    </xf>
    <xf numFmtId="164" fontId="644" fillId="0" borderId="0" xfId="0" quotePrefix="false" applyFont="true" applyNumberFormat="true">
      <alignment horizontal="center" vertical="center"/>
    </xf>
    <xf numFmtId="4" fontId="645" fillId="0" borderId="0" xfId="0" quotePrefix="false" applyFont="true" applyNumberFormat="true">
      <alignment horizontal="center" vertical="center"/>
    </xf>
    <xf numFmtId="164" fontId="646" fillId="0" borderId="0" xfId="0" quotePrefix="false" applyFont="true" applyNumberFormat="true">
      <alignment horizontal="center" vertical="center"/>
    </xf>
    <xf numFmtId="4" fontId="647" fillId="0" borderId="0" xfId="0" quotePrefix="false" applyFont="true" applyNumberFormat="true">
      <alignment horizontal="center" vertical="center"/>
    </xf>
    <xf numFmtId="164" fontId="648" fillId="0" borderId="0" xfId="0" quotePrefix="false" applyFont="true" applyNumberFormat="true">
      <alignment horizontal="center" vertical="center"/>
    </xf>
    <xf numFmtId="4" fontId="649" fillId="0" borderId="0" xfId="0" quotePrefix="false" applyFont="true" applyNumberFormat="true">
      <alignment horizontal="center" vertical="center"/>
    </xf>
    <xf numFmtId="164" fontId="650" fillId="0" borderId="0" xfId="0" quotePrefix="false" applyFont="true" applyNumberFormat="true">
      <alignment horizontal="center" vertical="center"/>
    </xf>
    <xf numFmtId="4" fontId="651" fillId="0" borderId="0" xfId="0" quotePrefix="false" applyFont="true" applyNumberFormat="true">
      <alignment horizontal="center" vertical="center"/>
    </xf>
    <xf numFmtId="164" fontId="652" fillId="0" borderId="0" xfId="0" quotePrefix="false" applyFont="true" applyNumberFormat="true">
      <alignment horizontal="center" vertical="center"/>
    </xf>
    <xf numFmtId="0" fontId="653" fillId="0" borderId="0" xfId="0" quotePrefix="false" applyFont="true">
      <alignment horizontal="center" vertical="center" wrapText="true"/>
    </xf>
    <xf numFmtId="4" fontId="654" fillId="0" borderId="0" xfId="0" quotePrefix="false" applyFont="true" applyNumberFormat="true">
      <alignment horizontal="center" vertical="center"/>
    </xf>
    <xf numFmtId="164" fontId="655" fillId="0" borderId="0" xfId="0" quotePrefix="false" applyFont="true" applyNumberFormat="true">
      <alignment horizontal="center" vertical="center"/>
    </xf>
    <xf numFmtId="164" fontId="656" fillId="0" borderId="0" xfId="0" quotePrefix="false" applyFont="true" applyNumberFormat="true">
      <alignment horizontal="center" vertical="center"/>
    </xf>
    <xf numFmtId="165" fontId="657" fillId="0" borderId="0" xfId="0" quotePrefix="false" applyFont="true" applyNumberFormat="true">
      <alignment horizontal="center" vertical="center"/>
    </xf>
    <xf numFmtId="164" fontId="658" fillId="0" borderId="0" xfId="0" quotePrefix="false" applyFont="true" applyNumberFormat="true">
      <alignment horizontal="center" vertical="center"/>
    </xf>
    <xf numFmtId="164" fontId="659" fillId="0" borderId="0" xfId="0" quotePrefix="false" applyFont="true" applyNumberFormat="true">
      <alignment horizontal="center" vertical="center" wrapText="true"/>
    </xf>
    <xf numFmtId="4" fontId="660" fillId="0" borderId="0" xfId="0" quotePrefix="false" applyFont="true" applyNumberFormat="true">
      <alignment horizontal="center" vertical="center"/>
    </xf>
    <xf numFmtId="164" fontId="661" fillId="0" borderId="0" xfId="0" quotePrefix="false" applyFont="true" applyNumberFormat="true">
      <alignment horizontal="center" vertical="center"/>
    </xf>
    <xf numFmtId="4" fontId="662" fillId="0" borderId="0" xfId="0" quotePrefix="false" applyFont="true" applyNumberFormat="true">
      <alignment horizontal="center" vertical="center"/>
    </xf>
    <xf numFmtId="164" fontId="663" fillId="0" borderId="0" xfId="0" quotePrefix="false" applyFont="true" applyNumberFormat="true">
      <alignment horizontal="center" vertical="center"/>
    </xf>
    <xf numFmtId="4" fontId="664" fillId="0" borderId="0" xfId="0" quotePrefix="false" applyFont="true" applyNumberFormat="true">
      <alignment horizontal="center" vertical="center"/>
    </xf>
    <xf numFmtId="164" fontId="665" fillId="0" borderId="0" xfId="0" quotePrefix="false" applyFont="true" applyNumberFormat="true">
      <alignment horizontal="center" vertical="center"/>
    </xf>
    <xf numFmtId="4" fontId="666" fillId="0" borderId="0" xfId="0" quotePrefix="false" applyFont="true" applyNumberFormat="true">
      <alignment horizontal="center" vertical="center"/>
    </xf>
    <xf numFmtId="164" fontId="667" fillId="0" borderId="0" xfId="0" quotePrefix="false" applyFont="true" applyNumberFormat="true">
      <alignment horizontal="center" vertical="center"/>
    </xf>
    <xf numFmtId="4" fontId="668" fillId="0" borderId="0" xfId="0" quotePrefix="false" applyFont="true" applyNumberFormat="true">
      <alignment horizontal="center" vertical="center"/>
    </xf>
    <xf numFmtId="164" fontId="669" fillId="0" borderId="0" xfId="0" quotePrefix="false" applyFont="true" applyNumberFormat="true">
      <alignment horizontal="center" vertical="center"/>
    </xf>
    <xf numFmtId="4" fontId="670" fillId="0" borderId="0" xfId="0" quotePrefix="false" applyFont="true" applyNumberFormat="true">
      <alignment horizontal="center" vertical="center"/>
    </xf>
    <xf numFmtId="164" fontId="671" fillId="0" borderId="0" xfId="0" quotePrefix="false" applyFont="true" applyNumberFormat="true">
      <alignment horizontal="center" vertical="center"/>
    </xf>
    <xf numFmtId="4" fontId="672" fillId="0" borderId="0" xfId="0" quotePrefix="false" applyFont="true" applyNumberFormat="true">
      <alignment horizontal="center" vertical="center"/>
    </xf>
    <xf numFmtId="164" fontId="673" fillId="0" borderId="0" xfId="0" quotePrefix="false" applyFont="true" applyNumberFormat="true">
      <alignment horizontal="center" vertical="center"/>
    </xf>
    <xf numFmtId="4" fontId="674" fillId="0" borderId="0" xfId="0" quotePrefix="false" applyFont="true" applyNumberFormat="true">
      <alignment horizontal="center" vertical="center"/>
    </xf>
    <xf numFmtId="164" fontId="675" fillId="0" borderId="0" xfId="0" quotePrefix="false" applyFont="true" applyNumberFormat="true">
      <alignment horizontal="center" vertical="center"/>
    </xf>
    <xf numFmtId="4" fontId="676" fillId="0" borderId="0" xfId="0" quotePrefix="false" applyFont="true" applyNumberFormat="true">
      <alignment horizontal="center" vertical="center"/>
    </xf>
    <xf numFmtId="164" fontId="677" fillId="0" borderId="0" xfId="0" quotePrefix="false" applyFont="true" applyNumberFormat="true">
      <alignment horizontal="center" vertical="center"/>
    </xf>
    <xf numFmtId="4" fontId="678" fillId="0" borderId="0" xfId="0" quotePrefix="false" applyFont="true" applyNumberFormat="true">
      <alignment horizontal="center" vertical="center"/>
    </xf>
    <xf numFmtId="164" fontId="679" fillId="0" borderId="0" xfId="0" quotePrefix="false" applyFont="true" applyNumberFormat="true">
      <alignment horizontal="center" vertical="center"/>
    </xf>
    <xf numFmtId="0" fontId="680" fillId="0" borderId="0" xfId="0" quotePrefix="false" applyFont="true">
      <alignment horizontal="center" vertical="center" wrapText="true"/>
    </xf>
    <xf numFmtId="4" fontId="681" fillId="0" borderId="0" xfId="0" quotePrefix="false" applyFont="true" applyNumberFormat="true">
      <alignment horizontal="center" vertical="center"/>
    </xf>
    <xf numFmtId="164" fontId="682" fillId="0" borderId="0" xfId="0" quotePrefix="false" applyFont="true" applyNumberFormat="true">
      <alignment horizontal="center" vertical="center"/>
    </xf>
    <xf numFmtId="164" fontId="683" fillId="0" borderId="0" xfId="0" quotePrefix="false" applyFont="true" applyNumberFormat="true">
      <alignment horizontal="center" vertical="center"/>
    </xf>
    <xf numFmtId="165" fontId="684" fillId="0" borderId="0" xfId="0" quotePrefix="false" applyFont="true" applyNumberFormat="true">
      <alignment horizontal="center" vertical="center"/>
    </xf>
    <xf numFmtId="164" fontId="685" fillId="0" borderId="0" xfId="0" quotePrefix="false" applyFont="true" applyNumberFormat="true">
      <alignment horizontal="center" vertical="center"/>
    </xf>
    <xf numFmtId="164" fontId="686" fillId="0" borderId="0" xfId="0" quotePrefix="false" applyFont="true" applyNumberFormat="true">
      <alignment horizontal="center" vertical="center" wrapText="true"/>
    </xf>
    <xf numFmtId="4" fontId="687" fillId="0" borderId="0" xfId="0" quotePrefix="false" applyFont="true" applyNumberFormat="true">
      <alignment horizontal="center" vertical="center"/>
    </xf>
    <xf numFmtId="164" fontId="688" fillId="0" borderId="0" xfId="0" quotePrefix="false" applyFont="true" applyNumberFormat="true">
      <alignment horizontal="center" vertical="center"/>
    </xf>
    <xf numFmtId="4" fontId="689" fillId="0" borderId="0" xfId="0" quotePrefix="false" applyFont="true" applyNumberFormat="true">
      <alignment horizontal="center" vertical="center"/>
    </xf>
    <xf numFmtId="164" fontId="690" fillId="0" borderId="0" xfId="0" quotePrefix="false" applyFont="true" applyNumberFormat="true">
      <alignment horizontal="center" vertical="center"/>
    </xf>
    <xf numFmtId="4" fontId="691" fillId="0" borderId="0" xfId="0" quotePrefix="false" applyFont="true" applyNumberFormat="true">
      <alignment horizontal="center" vertical="center"/>
    </xf>
    <xf numFmtId="164" fontId="692" fillId="0" borderId="0" xfId="0" quotePrefix="false" applyFont="true" applyNumberFormat="true">
      <alignment horizontal="center" vertical="center"/>
    </xf>
    <xf numFmtId="4" fontId="693" fillId="0" borderId="0" xfId="0" quotePrefix="false" applyFont="true" applyNumberFormat="true">
      <alignment horizontal="center" vertical="center"/>
    </xf>
    <xf numFmtId="164" fontId="694" fillId="0" borderId="0" xfId="0" quotePrefix="false" applyFont="true" applyNumberFormat="true">
      <alignment horizontal="center" vertical="center"/>
    </xf>
    <xf numFmtId="4" fontId="695" fillId="0" borderId="0" xfId="0" quotePrefix="false" applyFont="true" applyNumberFormat="true">
      <alignment horizontal="center" vertical="center"/>
    </xf>
    <xf numFmtId="164" fontId="696" fillId="0" borderId="0" xfId="0" quotePrefix="false" applyFont="true" applyNumberFormat="true">
      <alignment horizontal="center" vertical="center"/>
    </xf>
    <xf numFmtId="4" fontId="697" fillId="0" borderId="0" xfId="0" quotePrefix="false" applyFont="true" applyNumberFormat="true">
      <alignment horizontal="center" vertical="center"/>
    </xf>
    <xf numFmtId="164" fontId="698" fillId="0" borderId="0" xfId="0" quotePrefix="false" applyFont="true" applyNumberFormat="true">
      <alignment horizontal="center" vertical="center"/>
    </xf>
    <xf numFmtId="4" fontId="699" fillId="0" borderId="0" xfId="0" quotePrefix="false" applyFont="true" applyNumberFormat="true">
      <alignment horizontal="center" vertical="center"/>
    </xf>
    <xf numFmtId="164" fontId="700" fillId="0" borderId="0" xfId="0" quotePrefix="false" applyFont="true" applyNumberFormat="true">
      <alignment horizontal="center" vertical="center"/>
    </xf>
    <xf numFmtId="4" fontId="701" fillId="0" borderId="0" xfId="0" quotePrefix="false" applyFont="true" applyNumberFormat="true">
      <alignment horizontal="center" vertical="center"/>
    </xf>
    <xf numFmtId="164" fontId="702" fillId="0" borderId="0" xfId="0" quotePrefix="false" applyFont="true" applyNumberFormat="true">
      <alignment horizontal="center" vertical="center"/>
    </xf>
    <xf numFmtId="4" fontId="703" fillId="0" borderId="0" xfId="0" quotePrefix="false" applyFont="true" applyNumberFormat="true">
      <alignment horizontal="center" vertical="center"/>
    </xf>
    <xf numFmtId="164" fontId="704" fillId="0" borderId="0" xfId="0" quotePrefix="false" applyFont="true" applyNumberFormat="true">
      <alignment horizontal="center" vertical="center"/>
    </xf>
    <xf numFmtId="4" fontId="705" fillId="0" borderId="0" xfId="0" quotePrefix="false" applyFont="true" applyNumberFormat="true">
      <alignment horizontal="center" vertical="center"/>
    </xf>
    <xf numFmtId="164" fontId="706" fillId="0" borderId="0" xfId="0" quotePrefix="false" applyFont="true" applyNumberFormat="true">
      <alignment horizontal="center" vertical="center"/>
    </xf>
    <xf numFmtId="0" fontId="707" fillId="0" borderId="0" xfId="0" quotePrefix="false" applyFont="true">
      <alignment horizontal="center" vertical="center" wrapText="true"/>
    </xf>
    <xf numFmtId="4" fontId="708" fillId="0" borderId="0" xfId="0" quotePrefix="false" applyFont="true" applyNumberFormat="true">
      <alignment horizontal="center" vertical="center"/>
    </xf>
    <xf numFmtId="164" fontId="709" fillId="0" borderId="0" xfId="0" quotePrefix="false" applyFont="true" applyNumberFormat="true">
      <alignment horizontal="center" vertical="center"/>
    </xf>
    <xf numFmtId="164" fontId="710" fillId="0" borderId="0" xfId="0" quotePrefix="false" applyFont="true" applyNumberFormat="true">
      <alignment horizontal="center" vertical="center"/>
    </xf>
    <xf numFmtId="165" fontId="711" fillId="0" borderId="0" xfId="0" quotePrefix="false" applyFont="true" applyNumberFormat="true">
      <alignment horizontal="center" vertical="center"/>
    </xf>
    <xf numFmtId="164" fontId="712" fillId="0" borderId="0" xfId="0" quotePrefix="false" applyFont="true" applyNumberFormat="true">
      <alignment horizontal="center" vertical="center"/>
    </xf>
    <xf numFmtId="164" fontId="713" fillId="0" borderId="0" xfId="0" quotePrefix="false" applyFont="true" applyNumberFormat="true">
      <alignment horizontal="center" vertical="center" wrapText="true"/>
    </xf>
    <xf numFmtId="4" fontId="714" fillId="0" borderId="0" xfId="0" quotePrefix="false" applyFont="true" applyNumberFormat="true">
      <alignment horizontal="center" vertical="center"/>
    </xf>
    <xf numFmtId="164" fontId="715" fillId="0" borderId="0" xfId="0" quotePrefix="false" applyFont="true" applyNumberFormat="true">
      <alignment horizontal="center" vertical="center"/>
    </xf>
    <xf numFmtId="4" fontId="716" fillId="0" borderId="0" xfId="0" quotePrefix="false" applyFont="true" applyNumberFormat="true">
      <alignment horizontal="center" vertical="center"/>
    </xf>
    <xf numFmtId="164" fontId="717" fillId="0" borderId="0" xfId="0" quotePrefix="false" applyFont="true" applyNumberFormat="true">
      <alignment horizontal="center" vertical="center"/>
    </xf>
    <xf numFmtId="4" fontId="718" fillId="0" borderId="0" xfId="0" quotePrefix="false" applyFont="true" applyNumberFormat="true">
      <alignment horizontal="center" vertical="center"/>
    </xf>
    <xf numFmtId="164" fontId="719" fillId="0" borderId="0" xfId="0" quotePrefix="false" applyFont="true" applyNumberFormat="true">
      <alignment horizontal="center" vertical="center"/>
    </xf>
    <xf numFmtId="4" fontId="720" fillId="0" borderId="0" xfId="0" quotePrefix="false" applyFont="true" applyNumberFormat="true">
      <alignment horizontal="center" vertical="center"/>
    </xf>
    <xf numFmtId="164" fontId="721" fillId="0" borderId="0" xfId="0" quotePrefix="false" applyFont="true" applyNumberFormat="true">
      <alignment horizontal="center" vertical="center"/>
    </xf>
    <xf numFmtId="4" fontId="722" fillId="0" borderId="0" xfId="0" quotePrefix="false" applyFont="true" applyNumberFormat="true">
      <alignment horizontal="center" vertical="center"/>
    </xf>
    <xf numFmtId="164" fontId="723" fillId="0" borderId="0" xfId="0" quotePrefix="false" applyFont="true" applyNumberFormat="true">
      <alignment horizontal="center" vertical="center"/>
    </xf>
    <xf numFmtId="4" fontId="724" fillId="0" borderId="0" xfId="0" quotePrefix="false" applyFont="true" applyNumberFormat="true">
      <alignment horizontal="center" vertical="center"/>
    </xf>
    <xf numFmtId="164" fontId="725" fillId="0" borderId="0" xfId="0" quotePrefix="false" applyFont="true" applyNumberFormat="true">
      <alignment horizontal="center" vertical="center"/>
    </xf>
    <xf numFmtId="4" fontId="726" fillId="0" borderId="0" xfId="0" quotePrefix="false" applyFont="true" applyNumberFormat="true">
      <alignment horizontal="center" vertical="center"/>
    </xf>
    <xf numFmtId="164" fontId="727" fillId="0" borderId="0" xfId="0" quotePrefix="false" applyFont="true" applyNumberFormat="true">
      <alignment horizontal="center" vertical="center"/>
    </xf>
    <xf numFmtId="4" fontId="728" fillId="0" borderId="0" xfId="0" quotePrefix="false" applyFont="true" applyNumberFormat="true">
      <alignment horizontal="center" vertical="center"/>
    </xf>
    <xf numFmtId="164" fontId="729" fillId="0" borderId="0" xfId="0" quotePrefix="false" applyFont="true" applyNumberFormat="true">
      <alignment horizontal="center" vertical="center"/>
    </xf>
    <xf numFmtId="4" fontId="730" fillId="0" borderId="0" xfId="0" quotePrefix="false" applyFont="true" applyNumberFormat="true">
      <alignment horizontal="center" vertical="center"/>
    </xf>
    <xf numFmtId="164" fontId="731" fillId="0" borderId="0" xfId="0" quotePrefix="false" applyFont="true" applyNumberFormat="true">
      <alignment horizontal="center" vertical="center"/>
    </xf>
    <xf numFmtId="4" fontId="732" fillId="0" borderId="0" xfId="0" quotePrefix="false" applyFont="true" applyNumberFormat="true">
      <alignment horizontal="center" vertical="center"/>
    </xf>
    <xf numFmtId="164" fontId="733" fillId="0" borderId="0" xfId="0" quotePrefix="false" applyFont="true" applyNumberFormat="true">
      <alignment horizontal="center" vertical="center"/>
    </xf>
    <xf numFmtId="0" fontId="734" fillId="0" borderId="0" xfId="0" quotePrefix="false" applyFont="true">
      <alignment horizontal="center" vertical="center" wrapText="true"/>
    </xf>
    <xf numFmtId="4" fontId="735" fillId="0" borderId="0" xfId="0" quotePrefix="false" applyFont="true" applyNumberFormat="true">
      <alignment horizontal="center" vertical="center"/>
    </xf>
    <xf numFmtId="164" fontId="736" fillId="0" borderId="0" xfId="0" quotePrefix="false" applyFont="true" applyNumberFormat="true">
      <alignment horizontal="center" vertical="center"/>
    </xf>
    <xf numFmtId="164" fontId="737" fillId="0" borderId="0" xfId="0" quotePrefix="false" applyFont="true" applyNumberFormat="true">
      <alignment horizontal="center" vertical="center"/>
    </xf>
    <xf numFmtId="165" fontId="738" fillId="0" borderId="0" xfId="0" quotePrefix="false" applyFont="true" applyNumberFormat="true">
      <alignment horizontal="center" vertical="center"/>
    </xf>
    <xf numFmtId="164" fontId="739" fillId="0" borderId="0" xfId="0" quotePrefix="false" applyFont="true" applyNumberFormat="true">
      <alignment horizontal="center" vertical="center"/>
    </xf>
    <xf numFmtId="164" fontId="740" fillId="0" borderId="0" xfId="0" quotePrefix="false" applyFont="true" applyNumberFormat="true">
      <alignment horizontal="center" vertical="center" wrapText="true"/>
    </xf>
    <xf numFmtId="4" fontId="741" fillId="0" borderId="0" xfId="0" quotePrefix="false" applyFont="true" applyNumberFormat="true">
      <alignment horizontal="center" vertical="center"/>
    </xf>
    <xf numFmtId="164" fontId="742" fillId="0" borderId="0" xfId="0" quotePrefix="false" applyFont="true" applyNumberFormat="true">
      <alignment horizontal="center" vertical="center"/>
    </xf>
    <xf numFmtId="4" fontId="743" fillId="0" borderId="0" xfId="0" quotePrefix="false" applyFont="true" applyNumberFormat="true">
      <alignment horizontal="center" vertical="center"/>
    </xf>
    <xf numFmtId="164" fontId="744" fillId="0" borderId="0" xfId="0" quotePrefix="false" applyFont="true" applyNumberFormat="true">
      <alignment horizontal="center" vertical="center"/>
    </xf>
    <xf numFmtId="4" fontId="745" fillId="0" borderId="0" xfId="0" quotePrefix="false" applyFont="true" applyNumberFormat="true">
      <alignment horizontal="center" vertical="center"/>
    </xf>
    <xf numFmtId="164" fontId="746" fillId="0" borderId="0" xfId="0" quotePrefix="false" applyFont="true" applyNumberFormat="true">
      <alignment horizontal="center" vertical="center"/>
    </xf>
    <xf numFmtId="4" fontId="747" fillId="0" borderId="0" xfId="0" quotePrefix="false" applyFont="true" applyNumberFormat="true">
      <alignment horizontal="center" vertical="center"/>
    </xf>
    <xf numFmtId="164" fontId="748" fillId="0" borderId="0" xfId="0" quotePrefix="false" applyFont="true" applyNumberFormat="true">
      <alignment horizontal="center" vertical="center"/>
    </xf>
    <xf numFmtId="4" fontId="749" fillId="0" borderId="0" xfId="0" quotePrefix="false" applyFont="true" applyNumberFormat="true">
      <alignment horizontal="center" vertical="center"/>
    </xf>
    <xf numFmtId="164" fontId="750" fillId="0" borderId="0" xfId="0" quotePrefix="false" applyFont="true" applyNumberFormat="true">
      <alignment horizontal="center" vertical="center"/>
    </xf>
    <xf numFmtId="4" fontId="751" fillId="0" borderId="0" xfId="0" quotePrefix="false" applyFont="true" applyNumberFormat="true">
      <alignment horizontal="center" vertical="center"/>
    </xf>
    <xf numFmtId="164" fontId="752" fillId="0" borderId="0" xfId="0" quotePrefix="false" applyFont="true" applyNumberFormat="true">
      <alignment horizontal="center" vertical="center"/>
    </xf>
    <xf numFmtId="4" fontId="753" fillId="0" borderId="0" xfId="0" quotePrefix="false" applyFont="true" applyNumberFormat="true">
      <alignment horizontal="center" vertical="center"/>
    </xf>
    <xf numFmtId="164" fontId="754" fillId="0" borderId="0" xfId="0" quotePrefix="false" applyFont="true" applyNumberFormat="true">
      <alignment horizontal="center" vertical="center"/>
    </xf>
    <xf numFmtId="4" fontId="755" fillId="0" borderId="0" xfId="0" quotePrefix="false" applyFont="true" applyNumberFormat="true">
      <alignment horizontal="center" vertical="center"/>
    </xf>
    <xf numFmtId="164" fontId="756" fillId="0" borderId="0" xfId="0" quotePrefix="false" applyFont="true" applyNumberFormat="true">
      <alignment horizontal="center" vertical="center"/>
    </xf>
    <xf numFmtId="4" fontId="757" fillId="0" borderId="0" xfId="0" quotePrefix="false" applyFont="true" applyNumberFormat="true">
      <alignment horizontal="center" vertical="center"/>
    </xf>
    <xf numFmtId="164" fontId="758" fillId="0" borderId="0" xfId="0" quotePrefix="false" applyFont="true" applyNumberFormat="true">
      <alignment horizontal="center" vertical="center"/>
    </xf>
    <xf numFmtId="4" fontId="759" fillId="0" borderId="0" xfId="0" quotePrefix="false" applyFont="true" applyNumberFormat="true">
      <alignment horizontal="center" vertical="center"/>
    </xf>
    <xf numFmtId="164" fontId="760" fillId="0" borderId="0" xfId="0" quotePrefix="false" applyFont="true" applyNumberFormat="true">
      <alignment horizontal="center" vertical="center"/>
    </xf>
    <xf numFmtId="0" fontId="761" fillId="0" borderId="0" xfId="0" quotePrefix="false" applyFont="true">
      <alignment horizontal="center" vertical="center" wrapText="true"/>
    </xf>
    <xf numFmtId="4" fontId="762" fillId="0" borderId="0" xfId="0" quotePrefix="false" applyFont="true" applyNumberFormat="true">
      <alignment horizontal="center" vertical="center"/>
    </xf>
    <xf numFmtId="164" fontId="763" fillId="0" borderId="0" xfId="0" quotePrefix="false" applyFont="true" applyNumberFormat="true">
      <alignment horizontal="center" vertical="center"/>
    </xf>
    <xf numFmtId="164" fontId="764" fillId="0" borderId="0" xfId="0" quotePrefix="false" applyFont="true" applyNumberFormat="true">
      <alignment horizontal="center" vertical="center"/>
    </xf>
    <xf numFmtId="165" fontId="765" fillId="0" borderId="0" xfId="0" quotePrefix="false" applyFont="true" applyNumberFormat="true">
      <alignment horizontal="center" vertical="center"/>
    </xf>
    <xf numFmtId="164" fontId="766" fillId="0" borderId="0" xfId="0" quotePrefix="false" applyFont="true" applyNumberFormat="true">
      <alignment horizontal="center" vertical="center"/>
    </xf>
    <xf numFmtId="164" fontId="767" fillId="0" borderId="0" xfId="0" quotePrefix="false" applyFont="true" applyNumberFormat="true">
      <alignment horizontal="center" vertical="center" wrapText="true"/>
    </xf>
    <xf numFmtId="4" fontId="768" fillId="0" borderId="0" xfId="0" quotePrefix="false" applyFont="true" applyNumberFormat="true">
      <alignment horizontal="center" vertical="center"/>
    </xf>
    <xf numFmtId="164" fontId="769" fillId="0" borderId="0" xfId="0" quotePrefix="false" applyFont="true" applyNumberFormat="true">
      <alignment horizontal="center" vertical="center"/>
    </xf>
    <xf numFmtId="4" fontId="770" fillId="0" borderId="0" xfId="0" quotePrefix="false" applyFont="true" applyNumberFormat="true">
      <alignment horizontal="center" vertical="center"/>
    </xf>
    <xf numFmtId="164" fontId="771" fillId="0" borderId="0" xfId="0" quotePrefix="false" applyFont="true" applyNumberFormat="true">
      <alignment horizontal="center" vertical="center"/>
    </xf>
    <xf numFmtId="4" fontId="772" fillId="0" borderId="0" xfId="0" quotePrefix="false" applyFont="true" applyNumberFormat="true">
      <alignment horizontal="center" vertical="center"/>
    </xf>
    <xf numFmtId="164" fontId="773" fillId="0" borderId="0" xfId="0" quotePrefix="false" applyFont="true" applyNumberFormat="true">
      <alignment horizontal="center" vertical="center"/>
    </xf>
    <xf numFmtId="4" fontId="774" fillId="0" borderId="0" xfId="0" quotePrefix="false" applyFont="true" applyNumberFormat="true">
      <alignment horizontal="center" vertical="center"/>
    </xf>
    <xf numFmtId="164" fontId="775" fillId="0" borderId="0" xfId="0" quotePrefix="false" applyFont="true" applyNumberFormat="true">
      <alignment horizontal="center" vertical="center"/>
    </xf>
    <xf numFmtId="4" fontId="776" fillId="0" borderId="0" xfId="0" quotePrefix="false" applyFont="true" applyNumberFormat="true">
      <alignment horizontal="center" vertical="center"/>
    </xf>
    <xf numFmtId="164" fontId="777" fillId="0" borderId="0" xfId="0" quotePrefix="false" applyFont="true" applyNumberFormat="true">
      <alignment horizontal="center" vertical="center"/>
    </xf>
    <xf numFmtId="4" fontId="778" fillId="0" borderId="0" xfId="0" quotePrefix="false" applyFont="true" applyNumberFormat="true">
      <alignment horizontal="center" vertical="center"/>
    </xf>
    <xf numFmtId="164" fontId="779" fillId="0" borderId="0" xfId="0" quotePrefix="false" applyFont="true" applyNumberFormat="true">
      <alignment horizontal="center" vertical="center"/>
    </xf>
    <xf numFmtId="4" fontId="780" fillId="0" borderId="0" xfId="0" quotePrefix="false" applyFont="true" applyNumberFormat="true">
      <alignment horizontal="center" vertical="center"/>
    </xf>
    <xf numFmtId="164" fontId="781" fillId="0" borderId="0" xfId="0" quotePrefix="false" applyFont="true" applyNumberFormat="true">
      <alignment horizontal="center" vertical="center"/>
    </xf>
    <xf numFmtId="4" fontId="782" fillId="0" borderId="0" xfId="0" quotePrefix="false" applyFont="true" applyNumberFormat="true">
      <alignment horizontal="center" vertical="center"/>
    </xf>
    <xf numFmtId="164" fontId="783" fillId="0" borderId="0" xfId="0" quotePrefix="false" applyFont="true" applyNumberFormat="true">
      <alignment horizontal="center" vertical="center"/>
    </xf>
    <xf numFmtId="4" fontId="784" fillId="0" borderId="0" xfId="0" quotePrefix="false" applyFont="true" applyNumberFormat="true">
      <alignment horizontal="center" vertical="center"/>
    </xf>
    <xf numFmtId="164" fontId="785" fillId="0" borderId="0" xfId="0" quotePrefix="false" applyFont="true" applyNumberFormat="true">
      <alignment horizontal="center" vertical="center"/>
    </xf>
    <xf numFmtId="4" fontId="786" fillId="0" borderId="0" xfId="0" quotePrefix="false" applyFont="true" applyNumberFormat="true">
      <alignment horizontal="center" vertical="center"/>
    </xf>
    <xf numFmtId="164" fontId="787" fillId="0" borderId="0" xfId="0" quotePrefix="false" applyFont="true" applyNumberFormat="true">
      <alignment horizontal="center" vertical="center"/>
    </xf>
    <xf numFmtId="0" fontId="788" fillId="0" borderId="0" xfId="0" quotePrefix="false" applyFont="true">
      <alignment horizontal="center" vertical="center" wrapText="true"/>
    </xf>
    <xf numFmtId="4" fontId="789" fillId="0" borderId="0" xfId="0" quotePrefix="false" applyFont="true" applyNumberFormat="true">
      <alignment horizontal="center" vertical="center"/>
    </xf>
    <xf numFmtId="164" fontId="790" fillId="0" borderId="0" xfId="0" quotePrefix="false" applyFont="true" applyNumberFormat="true">
      <alignment horizontal="center" vertical="center"/>
    </xf>
    <xf numFmtId="164" fontId="791" fillId="0" borderId="0" xfId="0" quotePrefix="false" applyFont="true" applyNumberFormat="true">
      <alignment horizontal="center" vertical="center"/>
    </xf>
    <xf numFmtId="165" fontId="792" fillId="0" borderId="0" xfId="0" quotePrefix="false" applyFont="true" applyNumberFormat="true">
      <alignment horizontal="center" vertical="center"/>
    </xf>
    <xf numFmtId="164" fontId="793" fillId="0" borderId="0" xfId="0" quotePrefix="false" applyFont="true" applyNumberFormat="true">
      <alignment horizontal="center" vertical="center"/>
    </xf>
    <xf numFmtId="164" fontId="794" fillId="0" borderId="0" xfId="0" quotePrefix="false" applyFont="true" applyNumberFormat="true">
      <alignment horizontal="center" vertical="center" wrapText="true"/>
    </xf>
    <xf numFmtId="4" fontId="795" fillId="0" borderId="0" xfId="0" quotePrefix="false" applyFont="true" applyNumberFormat="true">
      <alignment horizontal="center" vertical="center"/>
    </xf>
    <xf numFmtId="164" fontId="796" fillId="0" borderId="0" xfId="0" quotePrefix="false" applyFont="true" applyNumberFormat="true">
      <alignment horizontal="center" vertical="center"/>
    </xf>
    <xf numFmtId="4" fontId="797" fillId="0" borderId="0" xfId="0" quotePrefix="false" applyFont="true" applyNumberFormat="true">
      <alignment horizontal="center" vertical="center"/>
    </xf>
    <xf numFmtId="164" fontId="798" fillId="0" borderId="0" xfId="0" quotePrefix="false" applyFont="true" applyNumberFormat="true">
      <alignment horizontal="center" vertical="center"/>
    </xf>
    <xf numFmtId="4" fontId="799" fillId="0" borderId="0" xfId="0" quotePrefix="false" applyFont="true" applyNumberFormat="true">
      <alignment horizontal="center" vertical="center"/>
    </xf>
    <xf numFmtId="164" fontId="800" fillId="0" borderId="0" xfId="0" quotePrefix="false" applyFont="true" applyNumberFormat="true">
      <alignment horizontal="center" vertical="center"/>
    </xf>
    <xf numFmtId="4" fontId="801" fillId="0" borderId="0" xfId="0" quotePrefix="false" applyFont="true" applyNumberFormat="true">
      <alignment horizontal="center" vertical="center"/>
    </xf>
    <xf numFmtId="164" fontId="802" fillId="0" borderId="0" xfId="0" quotePrefix="false" applyFont="true" applyNumberFormat="true">
      <alignment horizontal="center" vertical="center"/>
    </xf>
    <xf numFmtId="4" fontId="803" fillId="0" borderId="0" xfId="0" quotePrefix="false" applyFont="true" applyNumberFormat="true">
      <alignment horizontal="center" vertical="center"/>
    </xf>
    <xf numFmtId="164" fontId="804" fillId="0" borderId="0" xfId="0" quotePrefix="false" applyFont="true" applyNumberFormat="true">
      <alignment horizontal="center" vertical="center"/>
    </xf>
    <xf numFmtId="4" fontId="805" fillId="0" borderId="0" xfId="0" quotePrefix="false" applyFont="true" applyNumberFormat="true">
      <alignment horizontal="center" vertical="center"/>
    </xf>
    <xf numFmtId="164" fontId="806" fillId="0" borderId="0" xfId="0" quotePrefix="false" applyFont="true" applyNumberFormat="true">
      <alignment horizontal="center" vertical="center"/>
    </xf>
    <xf numFmtId="4" fontId="807" fillId="0" borderId="0" xfId="0" quotePrefix="false" applyFont="true" applyNumberFormat="true">
      <alignment horizontal="center" vertical="center"/>
    </xf>
    <xf numFmtId="164" fontId="808" fillId="0" borderId="0" xfId="0" quotePrefix="false" applyFont="true" applyNumberFormat="true">
      <alignment horizontal="center" vertical="center"/>
    </xf>
    <xf numFmtId="4" fontId="809" fillId="0" borderId="0" xfId="0" quotePrefix="false" applyFont="true" applyNumberFormat="true">
      <alignment horizontal="center" vertical="center"/>
    </xf>
    <xf numFmtId="164" fontId="810" fillId="0" borderId="0" xfId="0" quotePrefix="false" applyFont="true" applyNumberFormat="true">
      <alignment horizontal="center" vertical="center"/>
    </xf>
    <xf numFmtId="4" fontId="811" fillId="0" borderId="0" xfId="0" quotePrefix="false" applyFont="true" applyNumberFormat="true">
      <alignment horizontal="center" vertical="center"/>
    </xf>
    <xf numFmtId="164" fontId="812" fillId="0" borderId="0" xfId="0" quotePrefix="false" applyFont="true" applyNumberFormat="true">
      <alignment horizontal="center" vertical="center"/>
    </xf>
    <xf numFmtId="4" fontId="813" fillId="0" borderId="0" xfId="0" quotePrefix="false" applyFont="true" applyNumberFormat="true">
      <alignment horizontal="center" vertical="center"/>
    </xf>
    <xf numFmtId="164" fontId="814" fillId="0" borderId="0" xfId="0" quotePrefix="false" applyFont="true" applyNumberFormat="true">
      <alignment horizontal="center" vertical="center"/>
    </xf>
    <xf numFmtId="164" fontId="815" fillId="0" borderId="0" xfId="0" quotePrefix="false" applyFont="true" applyNumberFormat="true">
      <alignment horizontal="center" vertical="center" wrapText="true"/>
    </xf>
    <xf numFmtId="0" fontId="81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81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817" fillId="0" borderId="0" xfId="0" quotePrefix="false" applyFont="true">
      <alignment horizontal="center" vertical="center" wrapText="true"/>
    </xf>
    <xf numFmtId="4" fontId="818" fillId="0" borderId="0" xfId="0" quotePrefix="false" applyFont="true" applyNumberFormat="true">
      <alignment horizontal="center" vertical="center"/>
    </xf>
    <xf numFmtId="164" fontId="819" fillId="0" borderId="0" xfId="0" quotePrefix="false" applyFont="true" applyNumberFormat="true">
      <alignment horizontal="center" vertical="center"/>
    </xf>
    <xf numFmtId="164" fontId="820" fillId="0" borderId="0" xfId="0" quotePrefix="false" applyFont="true" applyNumberFormat="true">
      <alignment horizontal="center" vertical="center"/>
    </xf>
    <xf numFmtId="165" fontId="821" fillId="0" borderId="0" xfId="0" quotePrefix="false" applyFont="true" applyNumberFormat="true">
      <alignment horizontal="center" vertical="center"/>
    </xf>
    <xf numFmtId="164" fontId="822" fillId="0" borderId="0" xfId="0" quotePrefix="false" applyFont="true" applyNumberFormat="true">
      <alignment horizontal="center" vertical="center"/>
    </xf>
    <xf numFmtId="164" fontId="823" fillId="0" borderId="0" xfId="0" quotePrefix="false" applyFont="true" applyNumberFormat="true">
      <alignment horizontal="center" vertical="center" wrapText="true"/>
    </xf>
    <xf numFmtId="4" fontId="824" fillId="0" borderId="0" xfId="0" quotePrefix="false" applyFont="true" applyNumberFormat="true">
      <alignment horizontal="center" vertical="center"/>
    </xf>
    <xf numFmtId="164" fontId="825" fillId="0" borderId="0" xfId="0" quotePrefix="false" applyFont="true" applyNumberFormat="true">
      <alignment horizontal="center" vertical="center"/>
    </xf>
    <xf numFmtId="4" fontId="826" fillId="0" borderId="0" xfId="0" quotePrefix="false" applyFont="true" applyNumberFormat="true">
      <alignment horizontal="center" vertical="center"/>
    </xf>
    <xf numFmtId="164" fontId="827" fillId="0" borderId="0" xfId="0" quotePrefix="false" applyFont="true" applyNumberFormat="true">
      <alignment horizontal="center" vertical="center"/>
    </xf>
    <xf numFmtId="4" fontId="828" fillId="0" borderId="0" xfId="0" quotePrefix="false" applyFont="true" applyNumberFormat="true">
      <alignment horizontal="center" vertical="center"/>
    </xf>
    <xf numFmtId="164" fontId="829" fillId="0" borderId="0" xfId="0" quotePrefix="false" applyFont="true" applyNumberFormat="true">
      <alignment horizontal="center" vertical="center"/>
    </xf>
    <xf numFmtId="4" fontId="830" fillId="0" borderId="0" xfId="0" quotePrefix="false" applyFont="true" applyNumberFormat="true">
      <alignment horizontal="center" vertical="center"/>
    </xf>
    <xf numFmtId="164" fontId="831" fillId="0" borderId="0" xfId="0" quotePrefix="false" applyFont="true" applyNumberFormat="true">
      <alignment horizontal="center" vertical="center"/>
    </xf>
    <xf numFmtId="4" fontId="832" fillId="0" borderId="0" xfId="0" quotePrefix="false" applyFont="true" applyNumberFormat="true">
      <alignment horizontal="center" vertical="center"/>
    </xf>
    <xf numFmtId="164" fontId="833" fillId="0" borderId="0" xfId="0" quotePrefix="false" applyFont="true" applyNumberFormat="true">
      <alignment horizontal="center" vertical="center"/>
    </xf>
    <xf numFmtId="4" fontId="834" fillId="0" borderId="0" xfId="0" quotePrefix="false" applyFont="true" applyNumberFormat="true">
      <alignment horizontal="center" vertical="center"/>
    </xf>
    <xf numFmtId="164" fontId="835" fillId="0" borderId="0" xfId="0" quotePrefix="false" applyFont="true" applyNumberFormat="true">
      <alignment horizontal="center" vertical="center"/>
    </xf>
    <xf numFmtId="4" fontId="836" fillId="0" borderId="0" xfId="0" quotePrefix="false" applyFont="true" applyNumberFormat="true">
      <alignment horizontal="center" vertical="center"/>
    </xf>
    <xf numFmtId="164" fontId="837" fillId="0" borderId="0" xfId="0" quotePrefix="false" applyFont="true" applyNumberFormat="true">
      <alignment horizontal="center" vertical="center"/>
    </xf>
    <xf numFmtId="4" fontId="838" fillId="0" borderId="0" xfId="0" quotePrefix="false" applyFont="true" applyNumberFormat="true">
      <alignment horizontal="center" vertical="center"/>
    </xf>
    <xf numFmtId="164" fontId="839" fillId="0" borderId="0" xfId="0" quotePrefix="false" applyFont="true" applyNumberFormat="true">
      <alignment horizontal="center" vertical="center"/>
    </xf>
    <xf numFmtId="4" fontId="840" fillId="0" borderId="0" xfId="0" quotePrefix="false" applyFont="true" applyNumberFormat="true">
      <alignment horizontal="center" vertical="center"/>
    </xf>
    <xf numFmtId="164" fontId="841" fillId="0" borderId="0" xfId="0" quotePrefix="false" applyFont="true" applyNumberFormat="true">
      <alignment horizontal="center" vertical="center"/>
    </xf>
    <xf numFmtId="4" fontId="842" fillId="0" borderId="0" xfId="0" quotePrefix="false" applyFont="true" applyNumberFormat="true">
      <alignment horizontal="center" vertical="center"/>
    </xf>
    <xf numFmtId="164" fontId="843" fillId="0" borderId="0" xfId="0" quotePrefix="false" applyFont="true" applyNumberFormat="true">
      <alignment horizontal="center" vertical="center"/>
    </xf>
    <xf numFmtId="0" fontId="844" fillId="0" borderId="0" xfId="0" quotePrefix="false" applyFont="true">
      <alignment horizontal="center" vertical="center" wrapText="true"/>
    </xf>
    <xf numFmtId="4" fontId="845" fillId="0" borderId="0" xfId="0" quotePrefix="false" applyFont="true" applyNumberFormat="true">
      <alignment horizontal="center" vertical="center"/>
    </xf>
    <xf numFmtId="164" fontId="846" fillId="0" borderId="0" xfId="0" quotePrefix="false" applyFont="true" applyNumberFormat="true">
      <alignment horizontal="center" vertical="center"/>
    </xf>
    <xf numFmtId="164" fontId="847" fillId="0" borderId="0" xfId="0" quotePrefix="false" applyFont="true" applyNumberFormat="true">
      <alignment horizontal="center" vertical="center"/>
    </xf>
    <xf numFmtId="165" fontId="848" fillId="0" borderId="0" xfId="0" quotePrefix="false" applyFont="true" applyNumberFormat="true">
      <alignment horizontal="center" vertical="center"/>
    </xf>
    <xf numFmtId="164" fontId="849" fillId="0" borderId="0" xfId="0" quotePrefix="false" applyFont="true" applyNumberFormat="true">
      <alignment horizontal="center" vertical="center"/>
    </xf>
    <xf numFmtId="164" fontId="850" fillId="0" borderId="0" xfId="0" quotePrefix="false" applyFont="true" applyNumberFormat="true">
      <alignment horizontal="center" vertical="center" wrapText="true"/>
    </xf>
    <xf numFmtId="4" fontId="851" fillId="0" borderId="0" xfId="0" quotePrefix="false" applyFont="true" applyNumberFormat="true">
      <alignment horizontal="center" vertical="center"/>
    </xf>
    <xf numFmtId="164" fontId="852" fillId="0" borderId="0" xfId="0" quotePrefix="false" applyFont="true" applyNumberFormat="true">
      <alignment horizontal="center" vertical="center"/>
    </xf>
    <xf numFmtId="4" fontId="853" fillId="0" borderId="0" xfId="0" quotePrefix="false" applyFont="true" applyNumberFormat="true">
      <alignment horizontal="center" vertical="center"/>
    </xf>
    <xf numFmtId="164" fontId="854" fillId="0" borderId="0" xfId="0" quotePrefix="false" applyFont="true" applyNumberFormat="true">
      <alignment horizontal="center" vertical="center"/>
    </xf>
    <xf numFmtId="4" fontId="855" fillId="0" borderId="0" xfId="0" quotePrefix="false" applyFont="true" applyNumberFormat="true">
      <alignment horizontal="center" vertical="center"/>
    </xf>
    <xf numFmtId="164" fontId="856" fillId="0" borderId="0" xfId="0" quotePrefix="false" applyFont="true" applyNumberFormat="true">
      <alignment horizontal="center" vertical="center"/>
    </xf>
    <xf numFmtId="4" fontId="857" fillId="0" borderId="0" xfId="0" quotePrefix="false" applyFont="true" applyNumberFormat="true">
      <alignment horizontal="center" vertical="center"/>
    </xf>
    <xf numFmtId="164" fontId="858" fillId="0" borderId="0" xfId="0" quotePrefix="false" applyFont="true" applyNumberFormat="true">
      <alignment horizontal="center" vertical="center"/>
    </xf>
    <xf numFmtId="4" fontId="859" fillId="0" borderId="0" xfId="0" quotePrefix="false" applyFont="true" applyNumberFormat="true">
      <alignment horizontal="center" vertical="center"/>
    </xf>
    <xf numFmtId="164" fontId="860" fillId="0" borderId="0" xfId="0" quotePrefix="false" applyFont="true" applyNumberFormat="true">
      <alignment horizontal="center" vertical="center"/>
    </xf>
    <xf numFmtId="4" fontId="861" fillId="0" borderId="0" xfId="0" quotePrefix="false" applyFont="true" applyNumberFormat="true">
      <alignment horizontal="center" vertical="center"/>
    </xf>
    <xf numFmtId="164" fontId="862" fillId="0" borderId="0" xfId="0" quotePrefix="false" applyFont="true" applyNumberFormat="true">
      <alignment horizontal="center" vertical="center"/>
    </xf>
    <xf numFmtId="4" fontId="863" fillId="0" borderId="0" xfId="0" quotePrefix="false" applyFont="true" applyNumberFormat="true">
      <alignment horizontal="center" vertical="center"/>
    </xf>
    <xf numFmtId="164" fontId="864" fillId="0" borderId="0" xfId="0" quotePrefix="false" applyFont="true" applyNumberFormat="true">
      <alignment horizontal="center" vertical="center"/>
    </xf>
    <xf numFmtId="4" fontId="865" fillId="0" borderId="0" xfId="0" quotePrefix="false" applyFont="true" applyNumberFormat="true">
      <alignment horizontal="center" vertical="center"/>
    </xf>
    <xf numFmtId="164" fontId="866" fillId="0" borderId="0" xfId="0" quotePrefix="false" applyFont="true" applyNumberFormat="true">
      <alignment horizontal="center" vertical="center"/>
    </xf>
    <xf numFmtId="4" fontId="867" fillId="0" borderId="0" xfId="0" quotePrefix="false" applyFont="true" applyNumberFormat="true">
      <alignment horizontal="center" vertical="center"/>
    </xf>
    <xf numFmtId="164" fontId="868" fillId="0" borderId="0" xfId="0" quotePrefix="false" applyFont="true" applyNumberFormat="true">
      <alignment horizontal="center" vertical="center"/>
    </xf>
    <xf numFmtId="4" fontId="869" fillId="0" borderId="0" xfId="0" quotePrefix="false" applyFont="true" applyNumberFormat="true">
      <alignment horizontal="center" vertical="center"/>
    </xf>
    <xf numFmtId="164" fontId="870" fillId="0" borderId="0" xfId="0" quotePrefix="false" applyFont="true" applyNumberFormat="true">
      <alignment horizontal="center" vertical="center"/>
    </xf>
    <xf numFmtId="0" fontId="871" fillId="0" borderId="0" xfId="0" quotePrefix="false" applyFont="true">
      <alignment horizontal="center" vertical="center" wrapText="true"/>
    </xf>
    <xf numFmtId="4" fontId="872" fillId="0" borderId="0" xfId="0" quotePrefix="false" applyFont="true" applyNumberFormat="true">
      <alignment horizontal="center" vertical="center"/>
    </xf>
    <xf numFmtId="164" fontId="873" fillId="0" borderId="0" xfId="0" quotePrefix="false" applyFont="true" applyNumberFormat="true">
      <alignment horizontal="center" vertical="center"/>
    </xf>
    <xf numFmtId="164" fontId="874" fillId="0" borderId="0" xfId="0" quotePrefix="false" applyFont="true" applyNumberFormat="true">
      <alignment horizontal="center" vertical="center"/>
    </xf>
    <xf numFmtId="165" fontId="875" fillId="0" borderId="0" xfId="0" quotePrefix="false" applyFont="true" applyNumberFormat="true">
      <alignment horizontal="center" vertical="center"/>
    </xf>
    <xf numFmtId="164" fontId="876" fillId="0" borderId="0" xfId="0" quotePrefix="false" applyFont="true" applyNumberFormat="true">
      <alignment horizontal="center" vertical="center"/>
    </xf>
    <xf numFmtId="164" fontId="877" fillId="0" borderId="0" xfId="0" quotePrefix="false" applyFont="true" applyNumberFormat="true">
      <alignment horizontal="center" vertical="center" wrapText="true"/>
    </xf>
    <xf numFmtId="4" fontId="878" fillId="0" borderId="0" xfId="0" quotePrefix="false" applyFont="true" applyNumberFormat="true">
      <alignment horizontal="center" vertical="center"/>
    </xf>
    <xf numFmtId="164" fontId="879" fillId="0" borderId="0" xfId="0" quotePrefix="false" applyFont="true" applyNumberFormat="true">
      <alignment horizontal="center" vertical="center"/>
    </xf>
    <xf numFmtId="4" fontId="880" fillId="0" borderId="0" xfId="0" quotePrefix="false" applyFont="true" applyNumberFormat="true">
      <alignment horizontal="center" vertical="center"/>
    </xf>
    <xf numFmtId="164" fontId="881" fillId="0" borderId="0" xfId="0" quotePrefix="false" applyFont="true" applyNumberFormat="true">
      <alignment horizontal="center" vertical="center"/>
    </xf>
    <xf numFmtId="4" fontId="882" fillId="0" borderId="0" xfId="0" quotePrefix="false" applyFont="true" applyNumberFormat="true">
      <alignment horizontal="center" vertical="center"/>
    </xf>
    <xf numFmtId="164" fontId="883" fillId="0" borderId="0" xfId="0" quotePrefix="false" applyFont="true" applyNumberFormat="true">
      <alignment horizontal="center" vertical="center"/>
    </xf>
    <xf numFmtId="4" fontId="884" fillId="0" borderId="0" xfId="0" quotePrefix="false" applyFont="true" applyNumberFormat="true">
      <alignment horizontal="center" vertical="center"/>
    </xf>
    <xf numFmtId="164" fontId="885" fillId="0" borderId="0" xfId="0" quotePrefix="false" applyFont="true" applyNumberFormat="true">
      <alignment horizontal="center" vertical="center"/>
    </xf>
    <xf numFmtId="4" fontId="886" fillId="0" borderId="0" xfId="0" quotePrefix="false" applyFont="true" applyNumberFormat="true">
      <alignment horizontal="center" vertical="center"/>
    </xf>
    <xf numFmtId="164" fontId="887" fillId="0" borderId="0" xfId="0" quotePrefix="false" applyFont="true" applyNumberFormat="true">
      <alignment horizontal="center" vertical="center"/>
    </xf>
    <xf numFmtId="4" fontId="888" fillId="0" borderId="0" xfId="0" quotePrefix="false" applyFont="true" applyNumberFormat="true">
      <alignment horizontal="center" vertical="center"/>
    </xf>
    <xf numFmtId="164" fontId="889" fillId="0" borderId="0" xfId="0" quotePrefix="false" applyFont="true" applyNumberFormat="true">
      <alignment horizontal="center" vertical="center"/>
    </xf>
    <xf numFmtId="4" fontId="890" fillId="0" borderId="0" xfId="0" quotePrefix="false" applyFont="true" applyNumberFormat="true">
      <alignment horizontal="center" vertical="center"/>
    </xf>
    <xf numFmtId="164" fontId="891" fillId="0" borderId="0" xfId="0" quotePrefix="false" applyFont="true" applyNumberFormat="true">
      <alignment horizontal="center" vertical="center"/>
    </xf>
    <xf numFmtId="4" fontId="892" fillId="0" borderId="0" xfId="0" quotePrefix="false" applyFont="true" applyNumberFormat="true">
      <alignment horizontal="center" vertical="center"/>
    </xf>
    <xf numFmtId="164" fontId="893" fillId="0" borderId="0" xfId="0" quotePrefix="false" applyFont="true" applyNumberFormat="true">
      <alignment horizontal="center" vertical="center"/>
    </xf>
    <xf numFmtId="4" fontId="894" fillId="0" borderId="0" xfId="0" quotePrefix="false" applyFont="true" applyNumberFormat="true">
      <alignment horizontal="center" vertical="center"/>
    </xf>
    <xf numFmtId="164" fontId="895" fillId="0" borderId="0" xfId="0" quotePrefix="false" applyFont="true" applyNumberFormat="true">
      <alignment horizontal="center" vertical="center"/>
    </xf>
    <xf numFmtId="4" fontId="896" fillId="0" borderId="0" xfId="0" quotePrefix="false" applyFont="true" applyNumberFormat="true">
      <alignment horizontal="center" vertical="center"/>
    </xf>
    <xf numFmtId="164" fontId="897" fillId="0" borderId="0" xfId="0" quotePrefix="false" applyFont="true" applyNumberFormat="true">
      <alignment horizontal="center" vertical="center"/>
    </xf>
    <xf numFmtId="164" fontId="898" fillId="0" borderId="0" xfId="0" quotePrefix="false" applyFont="true" applyNumberFormat="true">
      <alignment horizontal="center" vertical="center" wrapText="true"/>
    </xf>
    <xf numFmtId="0" fontId="899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899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900" fillId="0" borderId="0" xfId="0" quotePrefix="false" applyFont="true">
      <alignment horizontal="center" vertical="center" wrapText="true"/>
    </xf>
    <xf numFmtId="4" fontId="901" fillId="0" borderId="0" xfId="0" quotePrefix="false" applyFont="true" applyNumberFormat="true">
      <alignment horizontal="center" vertical="center"/>
    </xf>
    <xf numFmtId="164" fontId="902" fillId="0" borderId="0" xfId="0" quotePrefix="false" applyFont="true" applyNumberFormat="true">
      <alignment horizontal="center" vertical="center"/>
    </xf>
    <xf numFmtId="164" fontId="903" fillId="0" borderId="0" xfId="0" quotePrefix="false" applyFont="true" applyNumberFormat="true">
      <alignment horizontal="center" vertical="center"/>
    </xf>
    <xf numFmtId="165" fontId="904" fillId="0" borderId="0" xfId="0" quotePrefix="false" applyFont="true" applyNumberFormat="true">
      <alignment horizontal="center" vertical="center"/>
    </xf>
    <xf numFmtId="164" fontId="905" fillId="0" borderId="0" xfId="0" quotePrefix="false" applyFont="true" applyNumberFormat="true">
      <alignment horizontal="center" vertical="center"/>
    </xf>
    <xf numFmtId="164" fontId="906" fillId="0" borderId="0" xfId="0" quotePrefix="false" applyFont="true" applyNumberFormat="true">
      <alignment horizontal="center" vertical="center" wrapText="true"/>
    </xf>
    <xf numFmtId="4" fontId="907" fillId="0" borderId="0" xfId="0" quotePrefix="false" applyFont="true" applyNumberFormat="true">
      <alignment horizontal="center" vertical="center"/>
    </xf>
    <xf numFmtId="164" fontId="908" fillId="0" borderId="0" xfId="0" quotePrefix="false" applyFont="true" applyNumberFormat="true">
      <alignment horizontal="center" vertical="center"/>
    </xf>
    <xf numFmtId="4" fontId="909" fillId="0" borderId="0" xfId="0" quotePrefix="false" applyFont="true" applyNumberFormat="true">
      <alignment horizontal="center" vertical="center"/>
    </xf>
    <xf numFmtId="164" fontId="910" fillId="0" borderId="0" xfId="0" quotePrefix="false" applyFont="true" applyNumberFormat="true">
      <alignment horizontal="center" vertical="center"/>
    </xf>
    <xf numFmtId="4" fontId="911" fillId="0" borderId="0" xfId="0" quotePrefix="false" applyFont="true" applyNumberFormat="true">
      <alignment horizontal="center" vertical="center"/>
    </xf>
    <xf numFmtId="164" fontId="912" fillId="0" borderId="0" xfId="0" quotePrefix="false" applyFont="true" applyNumberFormat="true">
      <alignment horizontal="center" vertical="center"/>
    </xf>
    <xf numFmtId="4" fontId="913" fillId="0" borderId="0" xfId="0" quotePrefix="false" applyFont="true" applyNumberFormat="true">
      <alignment horizontal="center" vertical="center"/>
    </xf>
    <xf numFmtId="164" fontId="914" fillId="0" borderId="0" xfId="0" quotePrefix="false" applyFont="true" applyNumberFormat="true">
      <alignment horizontal="center" vertical="center"/>
    </xf>
    <xf numFmtId="4" fontId="915" fillId="0" borderId="0" xfId="0" quotePrefix="false" applyFont="true" applyNumberFormat="true">
      <alignment horizontal="center" vertical="center"/>
    </xf>
    <xf numFmtId="164" fontId="916" fillId="0" borderId="0" xfId="0" quotePrefix="false" applyFont="true" applyNumberFormat="true">
      <alignment horizontal="center" vertical="center"/>
    </xf>
    <xf numFmtId="4" fontId="917" fillId="0" borderId="0" xfId="0" quotePrefix="false" applyFont="true" applyNumberFormat="true">
      <alignment horizontal="center" vertical="center"/>
    </xf>
    <xf numFmtId="164" fontId="918" fillId="0" borderId="0" xfId="0" quotePrefix="false" applyFont="true" applyNumberFormat="true">
      <alignment horizontal="center" vertical="center"/>
    </xf>
    <xf numFmtId="4" fontId="919" fillId="0" borderId="0" xfId="0" quotePrefix="false" applyFont="true" applyNumberFormat="true">
      <alignment horizontal="center" vertical="center"/>
    </xf>
    <xf numFmtId="164" fontId="920" fillId="0" borderId="0" xfId="0" quotePrefix="false" applyFont="true" applyNumberFormat="true">
      <alignment horizontal="center" vertical="center"/>
    </xf>
    <xf numFmtId="4" fontId="921" fillId="0" borderId="0" xfId="0" quotePrefix="false" applyFont="true" applyNumberFormat="true">
      <alignment horizontal="center" vertical="center"/>
    </xf>
    <xf numFmtId="164" fontId="922" fillId="0" borderId="0" xfId="0" quotePrefix="false" applyFont="true" applyNumberFormat="true">
      <alignment horizontal="center" vertical="center"/>
    </xf>
    <xf numFmtId="4" fontId="923" fillId="0" borderId="0" xfId="0" quotePrefix="false" applyFont="true" applyNumberFormat="true">
      <alignment horizontal="center" vertical="center"/>
    </xf>
    <xf numFmtId="164" fontId="924" fillId="0" borderId="0" xfId="0" quotePrefix="false" applyFont="true" applyNumberFormat="true">
      <alignment horizontal="center" vertical="center"/>
    </xf>
    <xf numFmtId="4" fontId="925" fillId="0" borderId="0" xfId="0" quotePrefix="false" applyFont="true" applyNumberFormat="true">
      <alignment horizontal="center" vertical="center"/>
    </xf>
    <xf numFmtId="164" fontId="926" fillId="0" borderId="0" xfId="0" quotePrefix="false" applyFont="true" applyNumberFormat="true">
      <alignment horizontal="center" vertical="center"/>
    </xf>
    <xf numFmtId="0" fontId="927" fillId="0" borderId="0" xfId="0" quotePrefix="false" applyFont="true">
      <alignment horizontal="center" vertical="center" wrapText="true"/>
    </xf>
    <xf numFmtId="4" fontId="928" fillId="0" borderId="0" xfId="0" quotePrefix="false" applyFont="true" applyNumberFormat="true">
      <alignment horizontal="center" vertical="center"/>
    </xf>
    <xf numFmtId="164" fontId="929" fillId="0" borderId="0" xfId="0" quotePrefix="false" applyFont="true" applyNumberFormat="true">
      <alignment horizontal="center" vertical="center"/>
    </xf>
    <xf numFmtId="164" fontId="930" fillId="0" borderId="0" xfId="0" quotePrefix="false" applyFont="true" applyNumberFormat="true">
      <alignment horizontal="center" vertical="center"/>
    </xf>
    <xf numFmtId="165" fontId="931" fillId="0" borderId="0" xfId="0" quotePrefix="false" applyFont="true" applyNumberFormat="true">
      <alignment horizontal="center" vertical="center"/>
    </xf>
    <xf numFmtId="164" fontId="932" fillId="0" borderId="0" xfId="0" quotePrefix="false" applyFont="true" applyNumberFormat="true">
      <alignment horizontal="center" vertical="center"/>
    </xf>
    <xf numFmtId="164" fontId="933" fillId="0" borderId="0" xfId="0" quotePrefix="false" applyFont="true" applyNumberFormat="true">
      <alignment horizontal="center" vertical="center" wrapText="true"/>
    </xf>
    <xf numFmtId="4" fontId="934" fillId="0" borderId="0" xfId="0" quotePrefix="false" applyFont="true" applyNumberFormat="true">
      <alignment horizontal="center" vertical="center"/>
    </xf>
    <xf numFmtId="164" fontId="935" fillId="0" borderId="0" xfId="0" quotePrefix="false" applyFont="true" applyNumberFormat="true">
      <alignment horizontal="center" vertical="center"/>
    </xf>
    <xf numFmtId="4" fontId="936" fillId="0" borderId="0" xfId="0" quotePrefix="false" applyFont="true" applyNumberFormat="true">
      <alignment horizontal="center" vertical="center"/>
    </xf>
    <xf numFmtId="164" fontId="937" fillId="0" borderId="0" xfId="0" quotePrefix="false" applyFont="true" applyNumberFormat="true">
      <alignment horizontal="center" vertical="center"/>
    </xf>
    <xf numFmtId="4" fontId="938" fillId="0" borderId="0" xfId="0" quotePrefix="false" applyFont="true" applyNumberFormat="true">
      <alignment horizontal="center" vertical="center"/>
    </xf>
    <xf numFmtId="164" fontId="939" fillId="0" borderId="0" xfId="0" quotePrefix="false" applyFont="true" applyNumberFormat="true">
      <alignment horizontal="center" vertical="center"/>
    </xf>
    <xf numFmtId="4" fontId="940" fillId="0" borderId="0" xfId="0" quotePrefix="false" applyFont="true" applyNumberFormat="true">
      <alignment horizontal="center" vertical="center"/>
    </xf>
    <xf numFmtId="164" fontId="941" fillId="0" borderId="0" xfId="0" quotePrefix="false" applyFont="true" applyNumberFormat="true">
      <alignment horizontal="center" vertical="center"/>
    </xf>
    <xf numFmtId="4" fontId="942" fillId="0" borderId="0" xfId="0" quotePrefix="false" applyFont="true" applyNumberFormat="true">
      <alignment horizontal="center" vertical="center"/>
    </xf>
    <xf numFmtId="164" fontId="943" fillId="0" borderId="0" xfId="0" quotePrefix="false" applyFont="true" applyNumberFormat="true">
      <alignment horizontal="center" vertical="center"/>
    </xf>
    <xf numFmtId="4" fontId="944" fillId="0" borderId="0" xfId="0" quotePrefix="false" applyFont="true" applyNumberFormat="true">
      <alignment horizontal="center" vertical="center"/>
    </xf>
    <xf numFmtId="164" fontId="945" fillId="0" borderId="0" xfId="0" quotePrefix="false" applyFont="true" applyNumberFormat="true">
      <alignment horizontal="center" vertical="center"/>
    </xf>
    <xf numFmtId="4" fontId="946" fillId="0" borderId="0" xfId="0" quotePrefix="false" applyFont="true" applyNumberFormat="true">
      <alignment horizontal="center" vertical="center"/>
    </xf>
    <xf numFmtId="164" fontId="947" fillId="0" borderId="0" xfId="0" quotePrefix="false" applyFont="true" applyNumberFormat="true">
      <alignment horizontal="center" vertical="center"/>
    </xf>
    <xf numFmtId="4" fontId="948" fillId="0" borderId="0" xfId="0" quotePrefix="false" applyFont="true" applyNumberFormat="true">
      <alignment horizontal="center" vertical="center"/>
    </xf>
    <xf numFmtId="164" fontId="949" fillId="0" borderId="0" xfId="0" quotePrefix="false" applyFont="true" applyNumberFormat="true">
      <alignment horizontal="center" vertical="center"/>
    </xf>
    <xf numFmtId="4" fontId="950" fillId="0" borderId="0" xfId="0" quotePrefix="false" applyFont="true" applyNumberFormat="true">
      <alignment horizontal="center" vertical="center"/>
    </xf>
    <xf numFmtId="164" fontId="951" fillId="0" borderId="0" xfId="0" quotePrefix="false" applyFont="true" applyNumberFormat="true">
      <alignment horizontal="center" vertical="center"/>
    </xf>
    <xf numFmtId="4" fontId="952" fillId="0" borderId="0" xfId="0" quotePrefix="false" applyFont="true" applyNumberFormat="true">
      <alignment horizontal="center" vertical="center"/>
    </xf>
    <xf numFmtId="164" fontId="953" fillId="0" borderId="0" xfId="0" quotePrefix="false" applyFont="true" applyNumberFormat="true">
      <alignment horizontal="center" vertical="center"/>
    </xf>
    <xf numFmtId="0" fontId="954" fillId="0" borderId="0" xfId="0" quotePrefix="false" applyFont="true">
      <alignment horizontal="center" vertical="center" wrapText="true"/>
    </xf>
    <xf numFmtId="4" fontId="955" fillId="0" borderId="0" xfId="0" quotePrefix="false" applyFont="true" applyNumberFormat="true">
      <alignment horizontal="center" vertical="center"/>
    </xf>
    <xf numFmtId="164" fontId="956" fillId="0" borderId="0" xfId="0" quotePrefix="false" applyFont="true" applyNumberFormat="true">
      <alignment horizontal="center" vertical="center"/>
    </xf>
    <xf numFmtId="164" fontId="957" fillId="0" borderId="0" xfId="0" quotePrefix="false" applyFont="true" applyNumberFormat="true">
      <alignment horizontal="center" vertical="center"/>
    </xf>
    <xf numFmtId="165" fontId="958" fillId="0" borderId="0" xfId="0" quotePrefix="false" applyFont="true" applyNumberFormat="true">
      <alignment horizontal="center" vertical="center"/>
    </xf>
    <xf numFmtId="164" fontId="959" fillId="0" borderId="0" xfId="0" quotePrefix="false" applyFont="true" applyNumberFormat="true">
      <alignment horizontal="center" vertical="center"/>
    </xf>
    <xf numFmtId="164" fontId="960" fillId="0" borderId="0" xfId="0" quotePrefix="false" applyFont="true" applyNumberFormat="true">
      <alignment horizontal="center" vertical="center" wrapText="true"/>
    </xf>
    <xf numFmtId="4" fontId="961" fillId="0" borderId="0" xfId="0" quotePrefix="false" applyFont="true" applyNumberFormat="true">
      <alignment horizontal="center" vertical="center"/>
    </xf>
    <xf numFmtId="164" fontId="962" fillId="0" borderId="0" xfId="0" quotePrefix="false" applyFont="true" applyNumberFormat="true">
      <alignment horizontal="center" vertical="center"/>
    </xf>
    <xf numFmtId="4" fontId="963" fillId="0" borderId="0" xfId="0" quotePrefix="false" applyFont="true" applyNumberFormat="true">
      <alignment horizontal="center" vertical="center"/>
    </xf>
    <xf numFmtId="164" fontId="964" fillId="0" borderId="0" xfId="0" quotePrefix="false" applyFont="true" applyNumberFormat="true">
      <alignment horizontal="center" vertical="center"/>
    </xf>
    <xf numFmtId="4" fontId="965" fillId="0" borderId="0" xfId="0" quotePrefix="false" applyFont="true" applyNumberFormat="true">
      <alignment horizontal="center" vertical="center"/>
    </xf>
    <xf numFmtId="164" fontId="966" fillId="0" borderId="0" xfId="0" quotePrefix="false" applyFont="true" applyNumberFormat="true">
      <alignment horizontal="center" vertical="center"/>
    </xf>
    <xf numFmtId="4" fontId="967" fillId="0" borderId="0" xfId="0" quotePrefix="false" applyFont="true" applyNumberFormat="true">
      <alignment horizontal="center" vertical="center"/>
    </xf>
    <xf numFmtId="164" fontId="968" fillId="0" borderId="0" xfId="0" quotePrefix="false" applyFont="true" applyNumberFormat="true">
      <alignment horizontal="center" vertical="center"/>
    </xf>
    <xf numFmtId="4" fontId="969" fillId="0" borderId="0" xfId="0" quotePrefix="false" applyFont="true" applyNumberFormat="true">
      <alignment horizontal="center" vertical="center"/>
    </xf>
    <xf numFmtId="164" fontId="970" fillId="0" borderId="0" xfId="0" quotePrefix="false" applyFont="true" applyNumberFormat="true">
      <alignment horizontal="center" vertical="center"/>
    </xf>
    <xf numFmtId="4" fontId="971" fillId="0" borderId="0" xfId="0" quotePrefix="false" applyFont="true" applyNumberFormat="true">
      <alignment horizontal="center" vertical="center"/>
    </xf>
    <xf numFmtId="164" fontId="972" fillId="0" borderId="0" xfId="0" quotePrefix="false" applyFont="true" applyNumberFormat="true">
      <alignment horizontal="center" vertical="center"/>
    </xf>
    <xf numFmtId="4" fontId="973" fillId="0" borderId="0" xfId="0" quotePrefix="false" applyFont="true" applyNumberFormat="true">
      <alignment horizontal="center" vertical="center"/>
    </xf>
    <xf numFmtId="164" fontId="974" fillId="0" borderId="0" xfId="0" quotePrefix="false" applyFont="true" applyNumberFormat="true">
      <alignment horizontal="center" vertical="center"/>
    </xf>
    <xf numFmtId="4" fontId="975" fillId="0" borderId="0" xfId="0" quotePrefix="false" applyFont="true" applyNumberFormat="true">
      <alignment horizontal="center" vertical="center"/>
    </xf>
    <xf numFmtId="164" fontId="976" fillId="0" borderId="0" xfId="0" quotePrefix="false" applyFont="true" applyNumberFormat="true">
      <alignment horizontal="center" vertical="center"/>
    </xf>
    <xf numFmtId="4" fontId="977" fillId="0" borderId="0" xfId="0" quotePrefix="false" applyFont="true" applyNumberFormat="true">
      <alignment horizontal="center" vertical="center"/>
    </xf>
    <xf numFmtId="164" fontId="978" fillId="0" borderId="0" xfId="0" quotePrefix="false" applyFont="true" applyNumberFormat="true">
      <alignment horizontal="center" vertical="center"/>
    </xf>
    <xf numFmtId="4" fontId="979" fillId="0" borderId="0" xfId="0" quotePrefix="false" applyFont="true" applyNumberFormat="true">
      <alignment horizontal="center" vertical="center"/>
    </xf>
    <xf numFmtId="164" fontId="980" fillId="0" borderId="0" xfId="0" quotePrefix="false" applyFont="true" applyNumberFormat="true">
      <alignment horizontal="center" vertical="center"/>
    </xf>
    <xf numFmtId="0" fontId="981" fillId="0" borderId="0" xfId="0" quotePrefix="false" applyFont="true">
      <alignment horizontal="center" vertical="center" wrapText="true"/>
    </xf>
    <xf numFmtId="4" fontId="982" fillId="0" borderId="0" xfId="0" quotePrefix="false" applyFont="true" applyNumberFormat="true">
      <alignment horizontal="center" vertical="center"/>
    </xf>
    <xf numFmtId="164" fontId="983" fillId="0" borderId="0" xfId="0" quotePrefix="false" applyFont="true" applyNumberFormat="true">
      <alignment horizontal="center" vertical="center"/>
    </xf>
    <xf numFmtId="164" fontId="984" fillId="0" borderId="0" xfId="0" quotePrefix="false" applyFont="true" applyNumberFormat="true">
      <alignment horizontal="center" vertical="center"/>
    </xf>
    <xf numFmtId="165" fontId="985" fillId="0" borderId="0" xfId="0" quotePrefix="false" applyFont="true" applyNumberFormat="true">
      <alignment horizontal="center" vertical="center"/>
    </xf>
    <xf numFmtId="164" fontId="986" fillId="0" borderId="0" xfId="0" quotePrefix="false" applyFont="true" applyNumberFormat="true">
      <alignment horizontal="center" vertical="center"/>
    </xf>
    <xf numFmtId="164" fontId="987" fillId="0" borderId="0" xfId="0" quotePrefix="false" applyFont="true" applyNumberFormat="true">
      <alignment horizontal="center" vertical="center" wrapText="true"/>
    </xf>
    <xf numFmtId="4" fontId="988" fillId="0" borderId="0" xfId="0" quotePrefix="false" applyFont="true" applyNumberFormat="true">
      <alignment horizontal="center" vertical="center"/>
    </xf>
    <xf numFmtId="164" fontId="989" fillId="0" borderId="0" xfId="0" quotePrefix="false" applyFont="true" applyNumberFormat="true">
      <alignment horizontal="center" vertical="center"/>
    </xf>
    <xf numFmtId="4" fontId="990" fillId="0" borderId="0" xfId="0" quotePrefix="false" applyFont="true" applyNumberFormat="true">
      <alignment horizontal="center" vertical="center"/>
    </xf>
    <xf numFmtId="164" fontId="991" fillId="0" borderId="0" xfId="0" quotePrefix="false" applyFont="true" applyNumberFormat="true">
      <alignment horizontal="center" vertical="center"/>
    </xf>
    <xf numFmtId="4" fontId="992" fillId="0" borderId="0" xfId="0" quotePrefix="false" applyFont="true" applyNumberFormat="true">
      <alignment horizontal="center" vertical="center"/>
    </xf>
    <xf numFmtId="164" fontId="993" fillId="0" borderId="0" xfId="0" quotePrefix="false" applyFont="true" applyNumberFormat="true">
      <alignment horizontal="center" vertical="center"/>
    </xf>
    <xf numFmtId="4" fontId="994" fillId="0" borderId="0" xfId="0" quotePrefix="false" applyFont="true" applyNumberFormat="true">
      <alignment horizontal="center" vertical="center"/>
    </xf>
    <xf numFmtId="164" fontId="995" fillId="0" borderId="0" xfId="0" quotePrefix="false" applyFont="true" applyNumberFormat="true">
      <alignment horizontal="center" vertical="center"/>
    </xf>
    <xf numFmtId="4" fontId="996" fillId="0" borderId="0" xfId="0" quotePrefix="false" applyFont="true" applyNumberFormat="true">
      <alignment horizontal="center" vertical="center"/>
    </xf>
    <xf numFmtId="164" fontId="997" fillId="0" borderId="0" xfId="0" quotePrefix="false" applyFont="true" applyNumberFormat="true">
      <alignment horizontal="center" vertical="center"/>
    </xf>
    <xf numFmtId="4" fontId="998" fillId="0" borderId="0" xfId="0" quotePrefix="false" applyFont="true" applyNumberFormat="true">
      <alignment horizontal="center" vertical="center"/>
    </xf>
    <xf numFmtId="164" fontId="999" fillId="0" borderId="0" xfId="0" quotePrefix="false" applyFont="true" applyNumberFormat="true">
      <alignment horizontal="center" vertical="center"/>
    </xf>
    <xf numFmtId="4" fontId="1000" fillId="0" borderId="0" xfId="0" quotePrefix="false" applyFont="true" applyNumberFormat="true">
      <alignment horizontal="center" vertical="center"/>
    </xf>
    <xf numFmtId="164" fontId="1001" fillId="0" borderId="0" xfId="0" quotePrefix="false" applyFont="true" applyNumberFormat="true">
      <alignment horizontal="center" vertical="center"/>
    </xf>
    <xf numFmtId="4" fontId="1002" fillId="0" borderId="0" xfId="0" quotePrefix="false" applyFont="true" applyNumberFormat="true">
      <alignment horizontal="center" vertical="center"/>
    </xf>
    <xf numFmtId="164" fontId="1003" fillId="0" borderId="0" xfId="0" quotePrefix="false" applyFont="true" applyNumberFormat="true">
      <alignment horizontal="center" vertical="center"/>
    </xf>
    <xf numFmtId="4" fontId="1004" fillId="0" borderId="0" xfId="0" quotePrefix="false" applyFont="true" applyNumberFormat="true">
      <alignment horizontal="center" vertical="center"/>
    </xf>
    <xf numFmtId="164" fontId="1005" fillId="0" borderId="0" xfId="0" quotePrefix="false" applyFont="true" applyNumberFormat="true">
      <alignment horizontal="center" vertical="center"/>
    </xf>
    <xf numFmtId="4" fontId="1006" fillId="0" borderId="0" xfId="0" quotePrefix="false" applyFont="true" applyNumberFormat="true">
      <alignment horizontal="center" vertical="center"/>
    </xf>
    <xf numFmtId="164" fontId="1007" fillId="0" borderId="0" xfId="0" quotePrefix="false" applyFont="true" applyNumberFormat="true">
      <alignment horizontal="center" vertical="center"/>
    </xf>
    <xf numFmtId="164" fontId="1008" fillId="0" borderId="0" xfId="0" quotePrefix="false" applyFont="true" applyNumberFormat="true">
      <alignment horizontal="center" vertical="center" wrapText="true"/>
    </xf>
    <xf numFmtId="0" fontId="1009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009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010" fillId="0" borderId="0" xfId="0" quotePrefix="false" applyFont="true">
      <alignment horizontal="center" vertical="center" wrapText="true"/>
    </xf>
    <xf numFmtId="4" fontId="1011" fillId="0" borderId="0" xfId="0" quotePrefix="false" applyFont="true" applyNumberFormat="true">
      <alignment horizontal="center" vertical="center"/>
    </xf>
    <xf numFmtId="164" fontId="1012" fillId="0" borderId="0" xfId="0" quotePrefix="false" applyFont="true" applyNumberFormat="true">
      <alignment horizontal="center" vertical="center"/>
    </xf>
    <xf numFmtId="164" fontId="1013" fillId="0" borderId="0" xfId="0" quotePrefix="false" applyFont="true" applyNumberFormat="true">
      <alignment horizontal="center" vertical="center"/>
    </xf>
    <xf numFmtId="165" fontId="1014" fillId="0" borderId="0" xfId="0" quotePrefix="false" applyFont="true" applyNumberFormat="true">
      <alignment horizontal="center" vertical="center"/>
    </xf>
    <xf numFmtId="164" fontId="1015" fillId="0" borderId="0" xfId="0" quotePrefix="false" applyFont="true" applyNumberFormat="true">
      <alignment horizontal="center" vertical="center"/>
    </xf>
    <xf numFmtId="164" fontId="1016" fillId="0" borderId="0" xfId="0" quotePrefix="false" applyFont="true" applyNumberFormat="true">
      <alignment horizontal="center" vertical="center" wrapText="true"/>
    </xf>
    <xf numFmtId="4" fontId="1017" fillId="0" borderId="0" xfId="0" quotePrefix="false" applyFont="true" applyNumberFormat="true">
      <alignment horizontal="center" vertical="center"/>
    </xf>
    <xf numFmtId="164" fontId="1018" fillId="0" borderId="0" xfId="0" quotePrefix="false" applyFont="true" applyNumberFormat="true">
      <alignment horizontal="center" vertical="center"/>
    </xf>
    <xf numFmtId="4" fontId="1019" fillId="0" borderId="0" xfId="0" quotePrefix="false" applyFont="true" applyNumberFormat="true">
      <alignment horizontal="center" vertical="center"/>
    </xf>
    <xf numFmtId="164" fontId="1020" fillId="0" borderId="0" xfId="0" quotePrefix="false" applyFont="true" applyNumberFormat="true">
      <alignment horizontal="center" vertical="center"/>
    </xf>
    <xf numFmtId="4" fontId="1021" fillId="0" borderId="0" xfId="0" quotePrefix="false" applyFont="true" applyNumberFormat="true">
      <alignment horizontal="center" vertical="center"/>
    </xf>
    <xf numFmtId="164" fontId="1022" fillId="0" borderId="0" xfId="0" quotePrefix="false" applyFont="true" applyNumberFormat="true">
      <alignment horizontal="center" vertical="center"/>
    </xf>
    <xf numFmtId="4" fontId="1023" fillId="0" borderId="0" xfId="0" quotePrefix="false" applyFont="true" applyNumberFormat="true">
      <alignment horizontal="center" vertical="center"/>
    </xf>
    <xf numFmtId="164" fontId="1024" fillId="0" borderId="0" xfId="0" quotePrefix="false" applyFont="true" applyNumberFormat="true">
      <alignment horizontal="center" vertical="center"/>
    </xf>
    <xf numFmtId="4" fontId="1025" fillId="0" borderId="0" xfId="0" quotePrefix="false" applyFont="true" applyNumberFormat="true">
      <alignment horizontal="center" vertical="center"/>
    </xf>
    <xf numFmtId="164" fontId="1026" fillId="0" borderId="0" xfId="0" quotePrefix="false" applyFont="true" applyNumberFormat="true">
      <alignment horizontal="center" vertical="center"/>
    </xf>
    <xf numFmtId="4" fontId="1027" fillId="0" borderId="0" xfId="0" quotePrefix="false" applyFont="true" applyNumberFormat="true">
      <alignment horizontal="center" vertical="center"/>
    </xf>
    <xf numFmtId="164" fontId="1028" fillId="0" borderId="0" xfId="0" quotePrefix="false" applyFont="true" applyNumberFormat="true">
      <alignment horizontal="center" vertical="center"/>
    </xf>
    <xf numFmtId="4" fontId="1029" fillId="0" borderId="0" xfId="0" quotePrefix="false" applyFont="true" applyNumberFormat="true">
      <alignment horizontal="center" vertical="center"/>
    </xf>
    <xf numFmtId="164" fontId="1030" fillId="0" borderId="0" xfId="0" quotePrefix="false" applyFont="true" applyNumberFormat="true">
      <alignment horizontal="center" vertical="center"/>
    </xf>
    <xf numFmtId="4" fontId="1031" fillId="0" borderId="0" xfId="0" quotePrefix="false" applyFont="true" applyNumberFormat="true">
      <alignment horizontal="center" vertical="center"/>
    </xf>
    <xf numFmtId="164" fontId="1032" fillId="0" borderId="0" xfId="0" quotePrefix="false" applyFont="true" applyNumberFormat="true">
      <alignment horizontal="center" vertical="center"/>
    </xf>
    <xf numFmtId="4" fontId="1033" fillId="0" borderId="0" xfId="0" quotePrefix="false" applyFont="true" applyNumberFormat="true">
      <alignment horizontal="center" vertical="center"/>
    </xf>
    <xf numFmtId="164" fontId="1034" fillId="0" borderId="0" xfId="0" quotePrefix="false" applyFont="true" applyNumberFormat="true">
      <alignment horizontal="center" vertical="center"/>
    </xf>
    <xf numFmtId="4" fontId="1035" fillId="0" borderId="0" xfId="0" quotePrefix="false" applyFont="true" applyNumberFormat="true">
      <alignment horizontal="center" vertical="center"/>
    </xf>
    <xf numFmtId="164" fontId="1036" fillId="0" borderId="0" xfId="0" quotePrefix="false" applyFont="true" applyNumberFormat="true">
      <alignment horizontal="center" vertical="center"/>
    </xf>
    <xf numFmtId="164" fontId="1037" fillId="0" borderId="0" xfId="0" quotePrefix="false" applyFont="true" applyNumberFormat="true">
      <alignment horizontal="center" vertical="center" wrapText="true"/>
    </xf>
    <xf numFmtId="0" fontId="1038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038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039" fillId="0" borderId="0" xfId="0" quotePrefix="false" applyFont="true">
      <alignment horizontal="center" vertical="center" wrapText="true"/>
    </xf>
    <xf numFmtId="4" fontId="1040" fillId="0" borderId="0" xfId="0" quotePrefix="false" applyFont="true" applyNumberFormat="true">
      <alignment horizontal="center" vertical="center"/>
    </xf>
    <xf numFmtId="164" fontId="1041" fillId="0" borderId="0" xfId="0" quotePrefix="false" applyFont="true" applyNumberFormat="true">
      <alignment horizontal="center" vertical="center"/>
    </xf>
    <xf numFmtId="164" fontId="1042" fillId="0" borderId="0" xfId="0" quotePrefix="false" applyFont="true" applyNumberFormat="true">
      <alignment horizontal="center" vertical="center"/>
    </xf>
    <xf numFmtId="165" fontId="1043" fillId="0" borderId="0" xfId="0" quotePrefix="false" applyFont="true" applyNumberFormat="true">
      <alignment horizontal="center" vertical="center"/>
    </xf>
    <xf numFmtId="164" fontId="1044" fillId="0" borderId="0" xfId="0" quotePrefix="false" applyFont="true" applyNumberFormat="true">
      <alignment horizontal="center" vertical="center"/>
    </xf>
    <xf numFmtId="164" fontId="1045" fillId="0" borderId="0" xfId="0" quotePrefix="false" applyFont="true" applyNumberFormat="true">
      <alignment horizontal="center" vertical="center" wrapText="true"/>
    </xf>
    <xf numFmtId="4" fontId="1046" fillId="0" borderId="0" xfId="0" quotePrefix="false" applyFont="true" applyNumberFormat="true">
      <alignment horizontal="center" vertical="center"/>
    </xf>
    <xf numFmtId="164" fontId="1047" fillId="0" borderId="0" xfId="0" quotePrefix="false" applyFont="true" applyNumberFormat="true">
      <alignment horizontal="center" vertical="center"/>
    </xf>
    <xf numFmtId="4" fontId="1048" fillId="0" borderId="0" xfId="0" quotePrefix="false" applyFont="true" applyNumberFormat="true">
      <alignment horizontal="center" vertical="center"/>
    </xf>
    <xf numFmtId="164" fontId="1049" fillId="0" borderId="0" xfId="0" quotePrefix="false" applyFont="true" applyNumberFormat="true">
      <alignment horizontal="center" vertical="center"/>
    </xf>
    <xf numFmtId="4" fontId="1050" fillId="0" borderId="0" xfId="0" quotePrefix="false" applyFont="true" applyNumberFormat="true">
      <alignment horizontal="center" vertical="center"/>
    </xf>
    <xf numFmtId="164" fontId="1051" fillId="0" borderId="0" xfId="0" quotePrefix="false" applyFont="true" applyNumberFormat="true">
      <alignment horizontal="center" vertical="center"/>
    </xf>
    <xf numFmtId="4" fontId="1052" fillId="0" borderId="0" xfId="0" quotePrefix="false" applyFont="true" applyNumberFormat="true">
      <alignment horizontal="center" vertical="center"/>
    </xf>
    <xf numFmtId="164" fontId="1053" fillId="0" borderId="0" xfId="0" quotePrefix="false" applyFont="true" applyNumberFormat="true">
      <alignment horizontal="center" vertical="center"/>
    </xf>
    <xf numFmtId="4" fontId="1054" fillId="0" borderId="0" xfId="0" quotePrefix="false" applyFont="true" applyNumberFormat="true">
      <alignment horizontal="center" vertical="center"/>
    </xf>
    <xf numFmtId="164" fontId="1055" fillId="0" borderId="0" xfId="0" quotePrefix="false" applyFont="true" applyNumberFormat="true">
      <alignment horizontal="center" vertical="center"/>
    </xf>
    <xf numFmtId="4" fontId="1056" fillId="0" borderId="0" xfId="0" quotePrefix="false" applyFont="true" applyNumberFormat="true">
      <alignment horizontal="center" vertical="center"/>
    </xf>
    <xf numFmtId="164" fontId="1057" fillId="0" borderId="0" xfId="0" quotePrefix="false" applyFont="true" applyNumberFormat="true">
      <alignment horizontal="center" vertical="center"/>
    </xf>
    <xf numFmtId="4" fontId="1058" fillId="0" borderId="0" xfId="0" quotePrefix="false" applyFont="true" applyNumberFormat="true">
      <alignment horizontal="center" vertical="center"/>
    </xf>
    <xf numFmtId="164" fontId="1059" fillId="0" borderId="0" xfId="0" quotePrefix="false" applyFont="true" applyNumberFormat="true">
      <alignment horizontal="center" vertical="center"/>
    </xf>
    <xf numFmtId="4" fontId="1060" fillId="0" borderId="0" xfId="0" quotePrefix="false" applyFont="true" applyNumberFormat="true">
      <alignment horizontal="center" vertical="center"/>
    </xf>
    <xf numFmtId="164" fontId="1061" fillId="0" borderId="0" xfId="0" quotePrefix="false" applyFont="true" applyNumberFormat="true">
      <alignment horizontal="center" vertical="center"/>
    </xf>
    <xf numFmtId="4" fontId="1062" fillId="0" borderId="0" xfId="0" quotePrefix="false" applyFont="true" applyNumberFormat="true">
      <alignment horizontal="center" vertical="center"/>
    </xf>
    <xf numFmtId="164" fontId="1063" fillId="0" borderId="0" xfId="0" quotePrefix="false" applyFont="true" applyNumberFormat="true">
      <alignment horizontal="center" vertical="center"/>
    </xf>
    <xf numFmtId="4" fontId="1064" fillId="0" borderId="0" xfId="0" quotePrefix="false" applyFont="true" applyNumberFormat="true">
      <alignment horizontal="center" vertical="center"/>
    </xf>
    <xf numFmtId="164" fontId="1065" fillId="0" borderId="0" xfId="0" quotePrefix="false" applyFont="true" applyNumberFormat="true">
      <alignment horizontal="center" vertical="center"/>
    </xf>
    <xf numFmtId="0" fontId="1066" fillId="0" borderId="0" xfId="0" quotePrefix="false" applyFont="true">
      <alignment horizontal="center" vertical="center" wrapText="true"/>
    </xf>
    <xf numFmtId="4" fontId="1067" fillId="0" borderId="0" xfId="0" quotePrefix="false" applyFont="true" applyNumberFormat="true">
      <alignment horizontal="center" vertical="center"/>
    </xf>
    <xf numFmtId="164" fontId="1068" fillId="0" borderId="0" xfId="0" quotePrefix="false" applyFont="true" applyNumberFormat="true">
      <alignment horizontal="center" vertical="center"/>
    </xf>
    <xf numFmtId="164" fontId="1069" fillId="0" borderId="0" xfId="0" quotePrefix="false" applyFont="true" applyNumberFormat="true">
      <alignment horizontal="center" vertical="center"/>
    </xf>
    <xf numFmtId="165" fontId="1070" fillId="0" borderId="0" xfId="0" quotePrefix="false" applyFont="true" applyNumberFormat="true">
      <alignment horizontal="center" vertical="center"/>
    </xf>
    <xf numFmtId="164" fontId="1071" fillId="0" borderId="0" xfId="0" quotePrefix="false" applyFont="true" applyNumberFormat="true">
      <alignment horizontal="center" vertical="center"/>
    </xf>
    <xf numFmtId="164" fontId="1072" fillId="0" borderId="0" xfId="0" quotePrefix="false" applyFont="true" applyNumberFormat="true">
      <alignment horizontal="center" vertical="center" wrapText="true"/>
    </xf>
    <xf numFmtId="4" fontId="1073" fillId="0" borderId="0" xfId="0" quotePrefix="false" applyFont="true" applyNumberFormat="true">
      <alignment horizontal="center" vertical="center"/>
    </xf>
    <xf numFmtId="164" fontId="1074" fillId="0" borderId="0" xfId="0" quotePrefix="false" applyFont="true" applyNumberFormat="true">
      <alignment horizontal="center" vertical="center"/>
    </xf>
    <xf numFmtId="4" fontId="1075" fillId="0" borderId="0" xfId="0" quotePrefix="false" applyFont="true" applyNumberFormat="true">
      <alignment horizontal="center" vertical="center"/>
    </xf>
    <xf numFmtId="164" fontId="1076" fillId="0" borderId="0" xfId="0" quotePrefix="false" applyFont="true" applyNumberFormat="true">
      <alignment horizontal="center" vertical="center"/>
    </xf>
    <xf numFmtId="4" fontId="1077" fillId="0" borderId="0" xfId="0" quotePrefix="false" applyFont="true" applyNumberFormat="true">
      <alignment horizontal="center" vertical="center"/>
    </xf>
    <xf numFmtId="164" fontId="1078" fillId="0" borderId="0" xfId="0" quotePrefix="false" applyFont="true" applyNumberFormat="true">
      <alignment horizontal="center" vertical="center"/>
    </xf>
    <xf numFmtId="4" fontId="1079" fillId="0" borderId="0" xfId="0" quotePrefix="false" applyFont="true" applyNumberFormat="true">
      <alignment horizontal="center" vertical="center"/>
    </xf>
    <xf numFmtId="164" fontId="1080" fillId="0" borderId="0" xfId="0" quotePrefix="false" applyFont="true" applyNumberFormat="true">
      <alignment horizontal="center" vertical="center"/>
    </xf>
    <xf numFmtId="4" fontId="1081" fillId="0" borderId="0" xfId="0" quotePrefix="false" applyFont="true" applyNumberFormat="true">
      <alignment horizontal="center" vertical="center"/>
    </xf>
    <xf numFmtId="164" fontId="1082" fillId="0" borderId="0" xfId="0" quotePrefix="false" applyFont="true" applyNumberFormat="true">
      <alignment horizontal="center" vertical="center"/>
    </xf>
    <xf numFmtId="4" fontId="1083" fillId="0" borderId="0" xfId="0" quotePrefix="false" applyFont="true" applyNumberFormat="true">
      <alignment horizontal="center" vertical="center"/>
    </xf>
    <xf numFmtId="164" fontId="1084" fillId="0" borderId="0" xfId="0" quotePrefix="false" applyFont="true" applyNumberFormat="true">
      <alignment horizontal="center" vertical="center"/>
    </xf>
    <xf numFmtId="4" fontId="1085" fillId="0" borderId="0" xfId="0" quotePrefix="false" applyFont="true" applyNumberFormat="true">
      <alignment horizontal="center" vertical="center"/>
    </xf>
    <xf numFmtId="164" fontId="1086" fillId="0" borderId="0" xfId="0" quotePrefix="false" applyFont="true" applyNumberFormat="true">
      <alignment horizontal="center" vertical="center"/>
    </xf>
    <xf numFmtId="4" fontId="1087" fillId="0" borderId="0" xfId="0" quotePrefix="false" applyFont="true" applyNumberFormat="true">
      <alignment horizontal="center" vertical="center"/>
    </xf>
    <xf numFmtId="164" fontId="1088" fillId="0" borderId="0" xfId="0" quotePrefix="false" applyFont="true" applyNumberFormat="true">
      <alignment horizontal="center" vertical="center"/>
    </xf>
    <xf numFmtId="4" fontId="1089" fillId="0" borderId="0" xfId="0" quotePrefix="false" applyFont="true" applyNumberFormat="true">
      <alignment horizontal="center" vertical="center"/>
    </xf>
    <xf numFmtId="164" fontId="1090" fillId="0" borderId="0" xfId="0" quotePrefix="false" applyFont="true" applyNumberFormat="true">
      <alignment horizontal="center" vertical="center"/>
    </xf>
    <xf numFmtId="4" fontId="1091" fillId="0" borderId="0" xfId="0" quotePrefix="false" applyFont="true" applyNumberFormat="true">
      <alignment horizontal="center" vertical="center"/>
    </xf>
    <xf numFmtId="164" fontId="1092" fillId="0" borderId="0" xfId="0" quotePrefix="false" applyFont="true" applyNumberFormat="true">
      <alignment horizontal="center" vertical="center"/>
    </xf>
    <xf numFmtId="0" fontId="1093" fillId="0" borderId="0" xfId="0" quotePrefix="false" applyFont="true">
      <alignment horizontal="center" vertical="center" wrapText="true"/>
    </xf>
    <xf numFmtId="4" fontId="1094" fillId="0" borderId="0" xfId="0" quotePrefix="false" applyFont="true" applyNumberFormat="true">
      <alignment horizontal="center" vertical="center"/>
    </xf>
    <xf numFmtId="164" fontId="1095" fillId="0" borderId="0" xfId="0" quotePrefix="false" applyFont="true" applyNumberFormat="true">
      <alignment horizontal="center" vertical="center"/>
    </xf>
    <xf numFmtId="164" fontId="1096" fillId="0" borderId="0" xfId="0" quotePrefix="false" applyFont="true" applyNumberFormat="true">
      <alignment horizontal="center" vertical="center"/>
    </xf>
    <xf numFmtId="165" fontId="1097" fillId="0" borderId="0" xfId="0" quotePrefix="false" applyFont="true" applyNumberFormat="true">
      <alignment horizontal="center" vertical="center"/>
    </xf>
    <xf numFmtId="164" fontId="1098" fillId="0" borderId="0" xfId="0" quotePrefix="false" applyFont="true" applyNumberFormat="true">
      <alignment horizontal="center" vertical="center"/>
    </xf>
    <xf numFmtId="164" fontId="1099" fillId="0" borderId="0" xfId="0" quotePrefix="false" applyFont="true" applyNumberFormat="true">
      <alignment horizontal="center" vertical="center" wrapText="true"/>
    </xf>
    <xf numFmtId="4" fontId="1100" fillId="0" borderId="0" xfId="0" quotePrefix="false" applyFont="true" applyNumberFormat="true">
      <alignment horizontal="center" vertical="center"/>
    </xf>
    <xf numFmtId="164" fontId="1101" fillId="0" borderId="0" xfId="0" quotePrefix="false" applyFont="true" applyNumberFormat="true">
      <alignment horizontal="center" vertical="center"/>
    </xf>
    <xf numFmtId="4" fontId="1102" fillId="0" borderId="0" xfId="0" quotePrefix="false" applyFont="true" applyNumberFormat="true">
      <alignment horizontal="center" vertical="center"/>
    </xf>
    <xf numFmtId="164" fontId="1103" fillId="0" borderId="0" xfId="0" quotePrefix="false" applyFont="true" applyNumberFormat="true">
      <alignment horizontal="center" vertical="center"/>
    </xf>
    <xf numFmtId="4" fontId="1104" fillId="0" borderId="0" xfId="0" quotePrefix="false" applyFont="true" applyNumberFormat="true">
      <alignment horizontal="center" vertical="center"/>
    </xf>
    <xf numFmtId="164" fontId="1105" fillId="0" borderId="0" xfId="0" quotePrefix="false" applyFont="true" applyNumberFormat="true">
      <alignment horizontal="center" vertical="center"/>
    </xf>
    <xf numFmtId="4" fontId="1106" fillId="0" borderId="0" xfId="0" quotePrefix="false" applyFont="true" applyNumberFormat="true">
      <alignment horizontal="center" vertical="center"/>
    </xf>
    <xf numFmtId="164" fontId="1107" fillId="0" borderId="0" xfId="0" quotePrefix="false" applyFont="true" applyNumberFormat="true">
      <alignment horizontal="center" vertical="center"/>
    </xf>
    <xf numFmtId="4" fontId="1108" fillId="0" borderId="0" xfId="0" quotePrefix="false" applyFont="true" applyNumberFormat="true">
      <alignment horizontal="center" vertical="center"/>
    </xf>
    <xf numFmtId="164" fontId="1109" fillId="0" borderId="0" xfId="0" quotePrefix="false" applyFont="true" applyNumberFormat="true">
      <alignment horizontal="center" vertical="center"/>
    </xf>
    <xf numFmtId="4" fontId="1110" fillId="0" borderId="0" xfId="0" quotePrefix="false" applyFont="true" applyNumberFormat="true">
      <alignment horizontal="center" vertical="center"/>
    </xf>
    <xf numFmtId="164" fontId="1111" fillId="0" borderId="0" xfId="0" quotePrefix="false" applyFont="true" applyNumberFormat="true">
      <alignment horizontal="center" vertical="center"/>
    </xf>
    <xf numFmtId="4" fontId="1112" fillId="0" borderId="0" xfId="0" quotePrefix="false" applyFont="true" applyNumberFormat="true">
      <alignment horizontal="center" vertical="center"/>
    </xf>
    <xf numFmtId="164" fontId="1113" fillId="0" borderId="0" xfId="0" quotePrefix="false" applyFont="true" applyNumberFormat="true">
      <alignment horizontal="center" vertical="center"/>
    </xf>
    <xf numFmtId="4" fontId="1114" fillId="0" borderId="0" xfId="0" quotePrefix="false" applyFont="true" applyNumberFormat="true">
      <alignment horizontal="center" vertical="center"/>
    </xf>
    <xf numFmtId="164" fontId="1115" fillId="0" borderId="0" xfId="0" quotePrefix="false" applyFont="true" applyNumberFormat="true">
      <alignment horizontal="center" vertical="center"/>
    </xf>
    <xf numFmtId="4" fontId="1116" fillId="0" borderId="0" xfId="0" quotePrefix="false" applyFont="true" applyNumberFormat="true">
      <alignment horizontal="center" vertical="center"/>
    </xf>
    <xf numFmtId="164" fontId="1117" fillId="0" borderId="0" xfId="0" quotePrefix="false" applyFont="true" applyNumberFormat="true">
      <alignment horizontal="center" vertical="center"/>
    </xf>
    <xf numFmtId="4" fontId="1118" fillId="0" borderId="0" xfId="0" quotePrefix="false" applyFont="true" applyNumberFormat="true">
      <alignment horizontal="center" vertical="center"/>
    </xf>
    <xf numFmtId="164" fontId="1119" fillId="0" borderId="0" xfId="0" quotePrefix="false" applyFont="true" applyNumberFormat="true">
      <alignment horizontal="center" vertical="center"/>
    </xf>
    <xf numFmtId="0" fontId="1120" fillId="0" borderId="0" xfId="0" quotePrefix="false" applyFont="true">
      <alignment horizontal="center" vertical="center" wrapText="true"/>
    </xf>
    <xf numFmtId="4" fontId="1121" fillId="0" borderId="0" xfId="0" quotePrefix="false" applyFont="true" applyNumberFormat="true">
      <alignment horizontal="center" vertical="center"/>
    </xf>
    <xf numFmtId="164" fontId="1122" fillId="0" borderId="0" xfId="0" quotePrefix="false" applyFont="true" applyNumberFormat="true">
      <alignment horizontal="center" vertical="center"/>
    </xf>
    <xf numFmtId="164" fontId="1123" fillId="0" borderId="0" xfId="0" quotePrefix="false" applyFont="true" applyNumberFormat="true">
      <alignment horizontal="center" vertical="center"/>
    </xf>
    <xf numFmtId="165" fontId="1124" fillId="0" borderId="0" xfId="0" quotePrefix="false" applyFont="true" applyNumberFormat="true">
      <alignment horizontal="center" vertical="center"/>
    </xf>
    <xf numFmtId="164" fontId="1125" fillId="0" borderId="0" xfId="0" quotePrefix="false" applyFont="true" applyNumberFormat="true">
      <alignment horizontal="center" vertical="center"/>
    </xf>
    <xf numFmtId="164" fontId="1126" fillId="0" borderId="0" xfId="0" quotePrefix="false" applyFont="true" applyNumberFormat="true">
      <alignment horizontal="center" vertical="center" wrapText="true"/>
    </xf>
    <xf numFmtId="4" fontId="1127" fillId="0" borderId="0" xfId="0" quotePrefix="false" applyFont="true" applyNumberFormat="true">
      <alignment horizontal="center" vertical="center"/>
    </xf>
    <xf numFmtId="164" fontId="1128" fillId="0" borderId="0" xfId="0" quotePrefix="false" applyFont="true" applyNumberFormat="true">
      <alignment horizontal="center" vertical="center"/>
    </xf>
    <xf numFmtId="4" fontId="1129" fillId="0" borderId="0" xfId="0" quotePrefix="false" applyFont="true" applyNumberFormat="true">
      <alignment horizontal="center" vertical="center"/>
    </xf>
    <xf numFmtId="164" fontId="1130" fillId="0" borderId="0" xfId="0" quotePrefix="false" applyFont="true" applyNumberFormat="true">
      <alignment horizontal="center" vertical="center"/>
    </xf>
    <xf numFmtId="4" fontId="1131" fillId="0" borderId="0" xfId="0" quotePrefix="false" applyFont="true" applyNumberFormat="true">
      <alignment horizontal="center" vertical="center"/>
    </xf>
    <xf numFmtId="164" fontId="1132" fillId="0" borderId="0" xfId="0" quotePrefix="false" applyFont="true" applyNumberFormat="true">
      <alignment horizontal="center" vertical="center"/>
    </xf>
    <xf numFmtId="4" fontId="1133" fillId="0" borderId="0" xfId="0" quotePrefix="false" applyFont="true" applyNumberFormat="true">
      <alignment horizontal="center" vertical="center"/>
    </xf>
    <xf numFmtId="164" fontId="1134" fillId="0" borderId="0" xfId="0" quotePrefix="false" applyFont="true" applyNumberFormat="true">
      <alignment horizontal="center" vertical="center"/>
    </xf>
    <xf numFmtId="4" fontId="1135" fillId="0" borderId="0" xfId="0" quotePrefix="false" applyFont="true" applyNumberFormat="true">
      <alignment horizontal="center" vertical="center"/>
    </xf>
    <xf numFmtId="164" fontId="1136" fillId="0" borderId="0" xfId="0" quotePrefix="false" applyFont="true" applyNumberFormat="true">
      <alignment horizontal="center" vertical="center"/>
    </xf>
    <xf numFmtId="4" fontId="1137" fillId="0" borderId="0" xfId="0" quotePrefix="false" applyFont="true" applyNumberFormat="true">
      <alignment horizontal="center" vertical="center"/>
    </xf>
    <xf numFmtId="164" fontId="1138" fillId="0" borderId="0" xfId="0" quotePrefix="false" applyFont="true" applyNumberFormat="true">
      <alignment horizontal="center" vertical="center"/>
    </xf>
    <xf numFmtId="4" fontId="1139" fillId="0" borderId="0" xfId="0" quotePrefix="false" applyFont="true" applyNumberFormat="true">
      <alignment horizontal="center" vertical="center"/>
    </xf>
    <xf numFmtId="164" fontId="1140" fillId="0" borderId="0" xfId="0" quotePrefix="false" applyFont="true" applyNumberFormat="true">
      <alignment horizontal="center" vertical="center"/>
    </xf>
    <xf numFmtId="4" fontId="1141" fillId="0" borderId="0" xfId="0" quotePrefix="false" applyFont="true" applyNumberFormat="true">
      <alignment horizontal="center" vertical="center"/>
    </xf>
    <xf numFmtId="164" fontId="1142" fillId="0" borderId="0" xfId="0" quotePrefix="false" applyFont="true" applyNumberFormat="true">
      <alignment horizontal="center" vertical="center"/>
    </xf>
    <xf numFmtId="4" fontId="1143" fillId="0" borderId="0" xfId="0" quotePrefix="false" applyFont="true" applyNumberFormat="true">
      <alignment horizontal="center" vertical="center"/>
    </xf>
    <xf numFmtId="164" fontId="1144" fillId="0" borderId="0" xfId="0" quotePrefix="false" applyFont="true" applyNumberFormat="true">
      <alignment horizontal="center" vertical="center"/>
    </xf>
    <xf numFmtId="4" fontId="1145" fillId="0" borderId="0" xfId="0" quotePrefix="false" applyFont="true" applyNumberFormat="true">
      <alignment horizontal="center" vertical="center"/>
    </xf>
    <xf numFmtId="164" fontId="1146" fillId="0" borderId="0" xfId="0" quotePrefix="false" applyFont="true" applyNumberFormat="true">
      <alignment horizontal="center" vertical="center"/>
    </xf>
    <xf numFmtId="0" fontId="1147" fillId="0" borderId="0" xfId="0" quotePrefix="false" applyFont="true">
      <alignment horizontal="center" vertical="center" wrapText="true"/>
    </xf>
    <xf numFmtId="4" fontId="1148" fillId="0" borderId="0" xfId="0" quotePrefix="false" applyFont="true" applyNumberFormat="true">
      <alignment horizontal="center" vertical="center"/>
    </xf>
    <xf numFmtId="164" fontId="1149" fillId="0" borderId="0" xfId="0" quotePrefix="false" applyFont="true" applyNumberFormat="true">
      <alignment horizontal="center" vertical="center"/>
    </xf>
    <xf numFmtId="164" fontId="1150" fillId="0" borderId="0" xfId="0" quotePrefix="false" applyFont="true" applyNumberFormat="true">
      <alignment horizontal="center" vertical="center"/>
    </xf>
    <xf numFmtId="165" fontId="1151" fillId="0" borderId="0" xfId="0" quotePrefix="false" applyFont="true" applyNumberFormat="true">
      <alignment horizontal="center" vertical="center"/>
    </xf>
    <xf numFmtId="164" fontId="1152" fillId="0" borderId="0" xfId="0" quotePrefix="false" applyFont="true" applyNumberFormat="true">
      <alignment horizontal="center" vertical="center"/>
    </xf>
    <xf numFmtId="164" fontId="1153" fillId="0" borderId="0" xfId="0" quotePrefix="false" applyFont="true" applyNumberFormat="true">
      <alignment horizontal="center" vertical="center" wrapText="true"/>
    </xf>
    <xf numFmtId="4" fontId="1154" fillId="0" borderId="0" xfId="0" quotePrefix="false" applyFont="true" applyNumberFormat="true">
      <alignment horizontal="center" vertical="center"/>
    </xf>
    <xf numFmtId="164" fontId="1155" fillId="0" borderId="0" xfId="0" quotePrefix="false" applyFont="true" applyNumberFormat="true">
      <alignment horizontal="center" vertical="center"/>
    </xf>
    <xf numFmtId="4" fontId="1156" fillId="0" borderId="0" xfId="0" quotePrefix="false" applyFont="true" applyNumberFormat="true">
      <alignment horizontal="center" vertical="center"/>
    </xf>
    <xf numFmtId="164" fontId="1157" fillId="0" borderId="0" xfId="0" quotePrefix="false" applyFont="true" applyNumberFormat="true">
      <alignment horizontal="center" vertical="center"/>
    </xf>
    <xf numFmtId="4" fontId="1158" fillId="0" borderId="0" xfId="0" quotePrefix="false" applyFont="true" applyNumberFormat="true">
      <alignment horizontal="center" vertical="center"/>
    </xf>
    <xf numFmtId="164" fontId="1159" fillId="0" borderId="0" xfId="0" quotePrefix="false" applyFont="true" applyNumberFormat="true">
      <alignment horizontal="center" vertical="center"/>
    </xf>
    <xf numFmtId="4" fontId="1160" fillId="0" borderId="0" xfId="0" quotePrefix="false" applyFont="true" applyNumberFormat="true">
      <alignment horizontal="center" vertical="center"/>
    </xf>
    <xf numFmtId="164" fontId="1161" fillId="0" borderId="0" xfId="0" quotePrefix="false" applyFont="true" applyNumberFormat="true">
      <alignment horizontal="center" vertical="center"/>
    </xf>
    <xf numFmtId="4" fontId="1162" fillId="0" borderId="0" xfId="0" quotePrefix="false" applyFont="true" applyNumberFormat="true">
      <alignment horizontal="center" vertical="center"/>
    </xf>
    <xf numFmtId="164" fontId="1163" fillId="0" borderId="0" xfId="0" quotePrefix="false" applyFont="true" applyNumberFormat="true">
      <alignment horizontal="center" vertical="center"/>
    </xf>
    <xf numFmtId="4" fontId="1164" fillId="0" borderId="0" xfId="0" quotePrefix="false" applyFont="true" applyNumberFormat="true">
      <alignment horizontal="center" vertical="center"/>
    </xf>
    <xf numFmtId="164" fontId="1165" fillId="0" borderId="0" xfId="0" quotePrefix="false" applyFont="true" applyNumberFormat="true">
      <alignment horizontal="center" vertical="center"/>
    </xf>
    <xf numFmtId="4" fontId="1166" fillId="0" borderId="0" xfId="0" quotePrefix="false" applyFont="true" applyNumberFormat="true">
      <alignment horizontal="center" vertical="center"/>
    </xf>
    <xf numFmtId="164" fontId="1167" fillId="0" borderId="0" xfId="0" quotePrefix="false" applyFont="true" applyNumberFormat="true">
      <alignment horizontal="center" vertical="center"/>
    </xf>
    <xf numFmtId="4" fontId="1168" fillId="0" borderId="0" xfId="0" quotePrefix="false" applyFont="true" applyNumberFormat="true">
      <alignment horizontal="center" vertical="center"/>
    </xf>
    <xf numFmtId="164" fontId="1169" fillId="0" borderId="0" xfId="0" quotePrefix="false" applyFont="true" applyNumberFormat="true">
      <alignment horizontal="center" vertical="center"/>
    </xf>
    <xf numFmtId="4" fontId="1170" fillId="0" borderId="0" xfId="0" quotePrefix="false" applyFont="true" applyNumberFormat="true">
      <alignment horizontal="center" vertical="center"/>
    </xf>
    <xf numFmtId="164" fontId="1171" fillId="0" borderId="0" xfId="0" quotePrefix="false" applyFont="true" applyNumberFormat="true">
      <alignment horizontal="center" vertical="center"/>
    </xf>
    <xf numFmtId="4" fontId="1172" fillId="0" borderId="0" xfId="0" quotePrefix="false" applyFont="true" applyNumberFormat="true">
      <alignment horizontal="center" vertical="center"/>
    </xf>
    <xf numFmtId="164" fontId="1173" fillId="0" borderId="0" xfId="0" quotePrefix="false" applyFont="true" applyNumberFormat="true">
      <alignment horizontal="center" vertical="center"/>
    </xf>
    <xf numFmtId="164" fontId="1174" fillId="0" borderId="0" xfId="0" quotePrefix="false" applyFont="true" applyNumberFormat="true">
      <alignment horizontal="center" vertical="center" wrapText="true"/>
    </xf>
    <xf numFmtId="0" fontId="117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17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176" fillId="0" borderId="0" xfId="0" quotePrefix="false" applyFont="true">
      <alignment horizontal="center" vertical="center" wrapText="true"/>
    </xf>
    <xf numFmtId="4" fontId="1177" fillId="0" borderId="0" xfId="0" quotePrefix="false" applyFont="true" applyNumberFormat="true">
      <alignment horizontal="center" vertical="center"/>
    </xf>
    <xf numFmtId="164" fontId="1178" fillId="0" borderId="0" xfId="0" quotePrefix="false" applyFont="true" applyNumberFormat="true">
      <alignment horizontal="center" vertical="center"/>
    </xf>
    <xf numFmtId="164" fontId="1179" fillId="0" borderId="0" xfId="0" quotePrefix="false" applyFont="true" applyNumberFormat="true">
      <alignment horizontal="center" vertical="center"/>
    </xf>
    <xf numFmtId="165" fontId="1180" fillId="0" borderId="0" xfId="0" quotePrefix="false" applyFont="true" applyNumberFormat="true">
      <alignment horizontal="center" vertical="center"/>
    </xf>
    <xf numFmtId="164" fontId="1181" fillId="0" borderId="0" xfId="0" quotePrefix="false" applyFont="true" applyNumberFormat="true">
      <alignment horizontal="center" vertical="center"/>
    </xf>
    <xf numFmtId="164" fontId="1182" fillId="0" borderId="0" xfId="0" quotePrefix="false" applyFont="true" applyNumberFormat="true">
      <alignment horizontal="center" vertical="center" wrapText="true"/>
    </xf>
    <xf numFmtId="4" fontId="1183" fillId="0" borderId="0" xfId="0" quotePrefix="false" applyFont="true" applyNumberFormat="true">
      <alignment horizontal="center" vertical="center"/>
    </xf>
    <xf numFmtId="164" fontId="1184" fillId="0" borderId="0" xfId="0" quotePrefix="false" applyFont="true" applyNumberFormat="true">
      <alignment horizontal="center" vertical="center"/>
    </xf>
    <xf numFmtId="4" fontId="1185" fillId="0" borderId="0" xfId="0" quotePrefix="false" applyFont="true" applyNumberFormat="true">
      <alignment horizontal="center" vertical="center"/>
    </xf>
    <xf numFmtId="164" fontId="1186" fillId="0" borderId="0" xfId="0" quotePrefix="false" applyFont="true" applyNumberFormat="true">
      <alignment horizontal="center" vertical="center"/>
    </xf>
    <xf numFmtId="4" fontId="1187" fillId="0" borderId="0" xfId="0" quotePrefix="false" applyFont="true" applyNumberFormat="true">
      <alignment horizontal="center" vertical="center"/>
    </xf>
    <xf numFmtId="164" fontId="1188" fillId="0" borderId="0" xfId="0" quotePrefix="false" applyFont="true" applyNumberFormat="true">
      <alignment horizontal="center" vertical="center"/>
    </xf>
    <xf numFmtId="4" fontId="1189" fillId="0" borderId="0" xfId="0" quotePrefix="false" applyFont="true" applyNumberFormat="true">
      <alignment horizontal="center" vertical="center"/>
    </xf>
    <xf numFmtId="164" fontId="1190" fillId="0" borderId="0" xfId="0" quotePrefix="false" applyFont="true" applyNumberFormat="true">
      <alignment horizontal="center" vertical="center"/>
    </xf>
    <xf numFmtId="4" fontId="1191" fillId="0" borderId="0" xfId="0" quotePrefix="false" applyFont="true" applyNumberFormat="true">
      <alignment horizontal="center" vertical="center"/>
    </xf>
    <xf numFmtId="164" fontId="1192" fillId="0" borderId="0" xfId="0" quotePrefix="false" applyFont="true" applyNumberFormat="true">
      <alignment horizontal="center" vertical="center"/>
    </xf>
    <xf numFmtId="4" fontId="1193" fillId="0" borderId="0" xfId="0" quotePrefix="false" applyFont="true" applyNumberFormat="true">
      <alignment horizontal="center" vertical="center"/>
    </xf>
    <xf numFmtId="164" fontId="1194" fillId="0" borderId="0" xfId="0" quotePrefix="false" applyFont="true" applyNumberFormat="true">
      <alignment horizontal="center" vertical="center"/>
    </xf>
    <xf numFmtId="4" fontId="1195" fillId="0" borderId="0" xfId="0" quotePrefix="false" applyFont="true" applyNumberFormat="true">
      <alignment horizontal="center" vertical="center"/>
    </xf>
    <xf numFmtId="164" fontId="1196" fillId="0" borderId="0" xfId="0" quotePrefix="false" applyFont="true" applyNumberFormat="true">
      <alignment horizontal="center" vertical="center"/>
    </xf>
    <xf numFmtId="4" fontId="1197" fillId="0" borderId="0" xfId="0" quotePrefix="false" applyFont="true" applyNumberFormat="true">
      <alignment horizontal="center" vertical="center"/>
    </xf>
    <xf numFmtId="164" fontId="1198" fillId="0" borderId="0" xfId="0" quotePrefix="false" applyFont="true" applyNumberFormat="true">
      <alignment horizontal="center" vertical="center"/>
    </xf>
    <xf numFmtId="4" fontId="1199" fillId="0" borderId="0" xfId="0" quotePrefix="false" applyFont="true" applyNumberFormat="true">
      <alignment horizontal="center" vertical="center"/>
    </xf>
    <xf numFmtId="164" fontId="1200" fillId="0" borderId="0" xfId="0" quotePrefix="false" applyFont="true" applyNumberFormat="true">
      <alignment horizontal="center" vertical="center"/>
    </xf>
    <xf numFmtId="4" fontId="1201" fillId="0" borderId="0" xfId="0" quotePrefix="false" applyFont="true" applyNumberFormat="true">
      <alignment horizontal="center" vertical="center"/>
    </xf>
    <xf numFmtId="164" fontId="1202" fillId="0" borderId="0" xfId="0" quotePrefix="false" applyFont="true" applyNumberFormat="true">
      <alignment horizontal="center" vertical="center"/>
    </xf>
    <xf numFmtId="0" fontId="1203" fillId="0" borderId="0" xfId="0" quotePrefix="false" applyFont="true">
      <alignment horizontal="center" vertical="center" wrapText="true"/>
    </xf>
    <xf numFmtId="4" fontId="1204" fillId="0" borderId="0" xfId="0" quotePrefix="false" applyFont="true" applyNumberFormat="true">
      <alignment horizontal="center" vertical="center"/>
    </xf>
    <xf numFmtId="164" fontId="1205" fillId="0" borderId="0" xfId="0" quotePrefix="false" applyFont="true" applyNumberFormat="true">
      <alignment horizontal="center" vertical="center"/>
    </xf>
    <xf numFmtId="164" fontId="1206" fillId="0" borderId="0" xfId="0" quotePrefix="false" applyFont="true" applyNumberFormat="true">
      <alignment horizontal="center" vertical="center"/>
    </xf>
    <xf numFmtId="165" fontId="1207" fillId="0" borderId="0" xfId="0" quotePrefix="false" applyFont="true" applyNumberFormat="true">
      <alignment horizontal="center" vertical="center"/>
    </xf>
    <xf numFmtId="164" fontId="1208" fillId="0" borderId="0" xfId="0" quotePrefix="false" applyFont="true" applyNumberFormat="true">
      <alignment horizontal="center" vertical="center"/>
    </xf>
    <xf numFmtId="164" fontId="1209" fillId="0" borderId="0" xfId="0" quotePrefix="false" applyFont="true" applyNumberFormat="true">
      <alignment horizontal="center" vertical="center" wrapText="true"/>
    </xf>
    <xf numFmtId="4" fontId="1210" fillId="0" borderId="0" xfId="0" quotePrefix="false" applyFont="true" applyNumberFormat="true">
      <alignment horizontal="center" vertical="center"/>
    </xf>
    <xf numFmtId="164" fontId="1211" fillId="0" borderId="0" xfId="0" quotePrefix="false" applyFont="true" applyNumberFormat="true">
      <alignment horizontal="center" vertical="center"/>
    </xf>
    <xf numFmtId="4" fontId="1212" fillId="0" borderId="0" xfId="0" quotePrefix="false" applyFont="true" applyNumberFormat="true">
      <alignment horizontal="center" vertical="center"/>
    </xf>
    <xf numFmtId="164" fontId="1213" fillId="0" borderId="0" xfId="0" quotePrefix="false" applyFont="true" applyNumberFormat="true">
      <alignment horizontal="center" vertical="center"/>
    </xf>
    <xf numFmtId="4" fontId="1214" fillId="0" borderId="0" xfId="0" quotePrefix="false" applyFont="true" applyNumberFormat="true">
      <alignment horizontal="center" vertical="center"/>
    </xf>
    <xf numFmtId="164" fontId="1215" fillId="0" borderId="0" xfId="0" quotePrefix="false" applyFont="true" applyNumberFormat="true">
      <alignment horizontal="center" vertical="center"/>
    </xf>
    <xf numFmtId="4" fontId="1216" fillId="0" borderId="0" xfId="0" quotePrefix="false" applyFont="true" applyNumberFormat="true">
      <alignment horizontal="center" vertical="center"/>
    </xf>
    <xf numFmtId="164" fontId="1217" fillId="0" borderId="0" xfId="0" quotePrefix="false" applyFont="true" applyNumberFormat="true">
      <alignment horizontal="center" vertical="center"/>
    </xf>
    <xf numFmtId="4" fontId="1218" fillId="0" borderId="0" xfId="0" quotePrefix="false" applyFont="true" applyNumberFormat="true">
      <alignment horizontal="center" vertical="center"/>
    </xf>
    <xf numFmtId="164" fontId="1219" fillId="0" borderId="0" xfId="0" quotePrefix="false" applyFont="true" applyNumberFormat="true">
      <alignment horizontal="center" vertical="center"/>
    </xf>
    <xf numFmtId="4" fontId="1220" fillId="0" borderId="0" xfId="0" quotePrefix="false" applyFont="true" applyNumberFormat="true">
      <alignment horizontal="center" vertical="center"/>
    </xf>
    <xf numFmtId="164" fontId="1221" fillId="0" borderId="0" xfId="0" quotePrefix="false" applyFont="true" applyNumberFormat="true">
      <alignment horizontal="center" vertical="center"/>
    </xf>
    <xf numFmtId="4" fontId="1222" fillId="0" borderId="0" xfId="0" quotePrefix="false" applyFont="true" applyNumberFormat="true">
      <alignment horizontal="center" vertical="center"/>
    </xf>
    <xf numFmtId="164" fontId="1223" fillId="0" borderId="0" xfId="0" quotePrefix="false" applyFont="true" applyNumberFormat="true">
      <alignment horizontal="center" vertical="center"/>
    </xf>
    <xf numFmtId="4" fontId="1224" fillId="0" borderId="0" xfId="0" quotePrefix="false" applyFont="true" applyNumberFormat="true">
      <alignment horizontal="center" vertical="center"/>
    </xf>
    <xf numFmtId="164" fontId="1225" fillId="0" borderId="0" xfId="0" quotePrefix="false" applyFont="true" applyNumberFormat="true">
      <alignment horizontal="center" vertical="center"/>
    </xf>
    <xf numFmtId="4" fontId="1226" fillId="0" borderId="0" xfId="0" quotePrefix="false" applyFont="true" applyNumberFormat="true">
      <alignment horizontal="center" vertical="center"/>
    </xf>
    <xf numFmtId="164" fontId="1227" fillId="0" borderId="0" xfId="0" quotePrefix="false" applyFont="true" applyNumberFormat="true">
      <alignment horizontal="center" vertical="center"/>
    </xf>
    <xf numFmtId="4" fontId="1228" fillId="0" borderId="0" xfId="0" quotePrefix="false" applyFont="true" applyNumberFormat="true">
      <alignment horizontal="center" vertical="center"/>
    </xf>
    <xf numFmtId="164" fontId="1229" fillId="0" borderId="0" xfId="0" quotePrefix="false" applyFont="true" applyNumberFormat="true">
      <alignment horizontal="center" vertical="center"/>
    </xf>
    <xf numFmtId="0" fontId="1230" fillId="0" borderId="0" xfId="0" quotePrefix="false" applyFont="true">
      <alignment horizontal="center" vertical="center" wrapText="true"/>
    </xf>
    <xf numFmtId="4" fontId="1231" fillId="0" borderId="0" xfId="0" quotePrefix="false" applyFont="true" applyNumberFormat="true">
      <alignment horizontal="center" vertical="center"/>
    </xf>
    <xf numFmtId="164" fontId="1232" fillId="0" borderId="0" xfId="0" quotePrefix="false" applyFont="true" applyNumberFormat="true">
      <alignment horizontal="center" vertical="center"/>
    </xf>
    <xf numFmtId="164" fontId="1233" fillId="0" borderId="0" xfId="0" quotePrefix="false" applyFont="true" applyNumberFormat="true">
      <alignment horizontal="center" vertical="center"/>
    </xf>
    <xf numFmtId="165" fontId="1234" fillId="0" borderId="0" xfId="0" quotePrefix="false" applyFont="true" applyNumberFormat="true">
      <alignment horizontal="center" vertical="center"/>
    </xf>
    <xf numFmtId="164" fontId="1235" fillId="0" borderId="0" xfId="0" quotePrefix="false" applyFont="true" applyNumberFormat="true">
      <alignment horizontal="center" vertical="center"/>
    </xf>
    <xf numFmtId="164" fontId="1236" fillId="0" borderId="0" xfId="0" quotePrefix="false" applyFont="true" applyNumberFormat="true">
      <alignment horizontal="center" vertical="center" wrapText="true"/>
    </xf>
    <xf numFmtId="4" fontId="1237" fillId="0" borderId="0" xfId="0" quotePrefix="false" applyFont="true" applyNumberFormat="true">
      <alignment horizontal="center" vertical="center"/>
    </xf>
    <xf numFmtId="164" fontId="1238" fillId="0" borderId="0" xfId="0" quotePrefix="false" applyFont="true" applyNumberFormat="true">
      <alignment horizontal="center" vertical="center"/>
    </xf>
    <xf numFmtId="4" fontId="1239" fillId="0" borderId="0" xfId="0" quotePrefix="false" applyFont="true" applyNumberFormat="true">
      <alignment horizontal="center" vertical="center"/>
    </xf>
    <xf numFmtId="164" fontId="1240" fillId="0" borderId="0" xfId="0" quotePrefix="false" applyFont="true" applyNumberFormat="true">
      <alignment horizontal="center" vertical="center"/>
    </xf>
    <xf numFmtId="4" fontId="1241" fillId="0" borderId="0" xfId="0" quotePrefix="false" applyFont="true" applyNumberFormat="true">
      <alignment horizontal="center" vertical="center"/>
    </xf>
    <xf numFmtId="164" fontId="1242" fillId="0" borderId="0" xfId="0" quotePrefix="false" applyFont="true" applyNumberFormat="true">
      <alignment horizontal="center" vertical="center"/>
    </xf>
    <xf numFmtId="4" fontId="1243" fillId="0" borderId="0" xfId="0" quotePrefix="false" applyFont="true" applyNumberFormat="true">
      <alignment horizontal="center" vertical="center"/>
    </xf>
    <xf numFmtId="164" fontId="1244" fillId="0" borderId="0" xfId="0" quotePrefix="false" applyFont="true" applyNumberFormat="true">
      <alignment horizontal="center" vertical="center"/>
    </xf>
    <xf numFmtId="4" fontId="1245" fillId="0" borderId="0" xfId="0" quotePrefix="false" applyFont="true" applyNumberFormat="true">
      <alignment horizontal="center" vertical="center"/>
    </xf>
    <xf numFmtId="164" fontId="1246" fillId="0" borderId="0" xfId="0" quotePrefix="false" applyFont="true" applyNumberFormat="true">
      <alignment horizontal="center" vertical="center"/>
    </xf>
    <xf numFmtId="4" fontId="1247" fillId="0" borderId="0" xfId="0" quotePrefix="false" applyFont="true" applyNumberFormat="true">
      <alignment horizontal="center" vertical="center"/>
    </xf>
    <xf numFmtId="164" fontId="1248" fillId="0" borderId="0" xfId="0" quotePrefix="false" applyFont="true" applyNumberFormat="true">
      <alignment horizontal="center" vertical="center"/>
    </xf>
    <xf numFmtId="4" fontId="1249" fillId="0" borderId="0" xfId="0" quotePrefix="false" applyFont="true" applyNumberFormat="true">
      <alignment horizontal="center" vertical="center"/>
    </xf>
    <xf numFmtId="164" fontId="1250" fillId="0" borderId="0" xfId="0" quotePrefix="false" applyFont="true" applyNumberFormat="true">
      <alignment horizontal="center" vertical="center"/>
    </xf>
    <xf numFmtId="4" fontId="1251" fillId="0" borderId="0" xfId="0" quotePrefix="false" applyFont="true" applyNumberFormat="true">
      <alignment horizontal="center" vertical="center"/>
    </xf>
    <xf numFmtId="164" fontId="1252" fillId="0" borderId="0" xfId="0" quotePrefix="false" applyFont="true" applyNumberFormat="true">
      <alignment horizontal="center" vertical="center"/>
    </xf>
    <xf numFmtId="4" fontId="1253" fillId="0" borderId="0" xfId="0" quotePrefix="false" applyFont="true" applyNumberFormat="true">
      <alignment horizontal="center" vertical="center"/>
    </xf>
    <xf numFmtId="164" fontId="1254" fillId="0" borderId="0" xfId="0" quotePrefix="false" applyFont="true" applyNumberFormat="true">
      <alignment horizontal="center" vertical="center"/>
    </xf>
    <xf numFmtId="4" fontId="1255" fillId="0" borderId="0" xfId="0" quotePrefix="false" applyFont="true" applyNumberFormat="true">
      <alignment horizontal="center" vertical="center"/>
    </xf>
    <xf numFmtId="164" fontId="1256" fillId="0" borderId="0" xfId="0" quotePrefix="false" applyFont="true" applyNumberFormat="true">
      <alignment horizontal="center" vertical="center"/>
    </xf>
    <xf numFmtId="0" fontId="1257" fillId="0" borderId="0" xfId="0" quotePrefix="false" applyFont="true">
      <alignment horizontal="center" vertical="center" wrapText="true"/>
    </xf>
    <xf numFmtId="4" fontId="1258" fillId="0" borderId="0" xfId="0" quotePrefix="false" applyFont="true" applyNumberFormat="true">
      <alignment horizontal="center" vertical="center"/>
    </xf>
    <xf numFmtId="164" fontId="1259" fillId="0" borderId="0" xfId="0" quotePrefix="false" applyFont="true" applyNumberFormat="true">
      <alignment horizontal="center" vertical="center"/>
    </xf>
    <xf numFmtId="164" fontId="1260" fillId="0" borderId="0" xfId="0" quotePrefix="false" applyFont="true" applyNumberFormat="true">
      <alignment horizontal="center" vertical="center"/>
    </xf>
    <xf numFmtId="165" fontId="1261" fillId="0" borderId="0" xfId="0" quotePrefix="false" applyFont="true" applyNumberFormat="true">
      <alignment horizontal="center" vertical="center"/>
    </xf>
    <xf numFmtId="164" fontId="1262" fillId="0" borderId="0" xfId="0" quotePrefix="false" applyFont="true" applyNumberFormat="true">
      <alignment horizontal="center" vertical="center"/>
    </xf>
    <xf numFmtId="164" fontId="1263" fillId="0" borderId="0" xfId="0" quotePrefix="false" applyFont="true" applyNumberFormat="true">
      <alignment horizontal="center" vertical="center" wrapText="true"/>
    </xf>
    <xf numFmtId="4" fontId="1264" fillId="0" borderId="0" xfId="0" quotePrefix="false" applyFont="true" applyNumberFormat="true">
      <alignment horizontal="center" vertical="center"/>
    </xf>
    <xf numFmtId="164" fontId="1265" fillId="0" borderId="0" xfId="0" quotePrefix="false" applyFont="true" applyNumberFormat="true">
      <alignment horizontal="center" vertical="center"/>
    </xf>
    <xf numFmtId="4" fontId="1266" fillId="0" borderId="0" xfId="0" quotePrefix="false" applyFont="true" applyNumberFormat="true">
      <alignment horizontal="center" vertical="center"/>
    </xf>
    <xf numFmtId="164" fontId="1267" fillId="0" borderId="0" xfId="0" quotePrefix="false" applyFont="true" applyNumberFormat="true">
      <alignment horizontal="center" vertical="center"/>
    </xf>
    <xf numFmtId="4" fontId="1268" fillId="0" borderId="0" xfId="0" quotePrefix="false" applyFont="true" applyNumberFormat="true">
      <alignment horizontal="center" vertical="center"/>
    </xf>
    <xf numFmtId="164" fontId="1269" fillId="0" borderId="0" xfId="0" quotePrefix="false" applyFont="true" applyNumberFormat="true">
      <alignment horizontal="center" vertical="center"/>
    </xf>
    <xf numFmtId="4" fontId="1270" fillId="0" borderId="0" xfId="0" quotePrefix="false" applyFont="true" applyNumberFormat="true">
      <alignment horizontal="center" vertical="center"/>
    </xf>
    <xf numFmtId="164" fontId="1271" fillId="0" borderId="0" xfId="0" quotePrefix="false" applyFont="true" applyNumberFormat="true">
      <alignment horizontal="center" vertical="center"/>
    </xf>
    <xf numFmtId="4" fontId="1272" fillId="0" borderId="0" xfId="0" quotePrefix="false" applyFont="true" applyNumberFormat="true">
      <alignment horizontal="center" vertical="center"/>
    </xf>
    <xf numFmtId="164" fontId="1273" fillId="0" borderId="0" xfId="0" quotePrefix="false" applyFont="true" applyNumberFormat="true">
      <alignment horizontal="center" vertical="center"/>
    </xf>
    <xf numFmtId="4" fontId="1274" fillId="0" borderId="0" xfId="0" quotePrefix="false" applyFont="true" applyNumberFormat="true">
      <alignment horizontal="center" vertical="center"/>
    </xf>
    <xf numFmtId="164" fontId="1275" fillId="0" borderId="0" xfId="0" quotePrefix="false" applyFont="true" applyNumberFormat="true">
      <alignment horizontal="center" vertical="center"/>
    </xf>
    <xf numFmtId="4" fontId="1276" fillId="0" borderId="0" xfId="0" quotePrefix="false" applyFont="true" applyNumberFormat="true">
      <alignment horizontal="center" vertical="center"/>
    </xf>
    <xf numFmtId="164" fontId="1277" fillId="0" borderId="0" xfId="0" quotePrefix="false" applyFont="true" applyNumberFormat="true">
      <alignment horizontal="center" vertical="center"/>
    </xf>
    <xf numFmtId="4" fontId="1278" fillId="0" borderId="0" xfId="0" quotePrefix="false" applyFont="true" applyNumberFormat="true">
      <alignment horizontal="center" vertical="center"/>
    </xf>
    <xf numFmtId="164" fontId="1279" fillId="0" borderId="0" xfId="0" quotePrefix="false" applyFont="true" applyNumberFormat="true">
      <alignment horizontal="center" vertical="center"/>
    </xf>
    <xf numFmtId="4" fontId="1280" fillId="0" borderId="0" xfId="0" quotePrefix="false" applyFont="true" applyNumberFormat="true">
      <alignment horizontal="center" vertical="center"/>
    </xf>
    <xf numFmtId="164" fontId="1281" fillId="0" borderId="0" xfId="0" quotePrefix="false" applyFont="true" applyNumberFormat="true">
      <alignment horizontal="center" vertical="center"/>
    </xf>
    <xf numFmtId="4" fontId="1282" fillId="0" borderId="0" xfId="0" quotePrefix="false" applyFont="true" applyNumberFormat="true">
      <alignment horizontal="center" vertical="center"/>
    </xf>
    <xf numFmtId="164" fontId="1283" fillId="0" borderId="0" xfId="0" quotePrefix="false" applyFont="true" applyNumberFormat="true">
      <alignment horizontal="center" vertical="center"/>
    </xf>
    <xf numFmtId="0" fontId="1284" fillId="0" borderId="0" xfId="0" quotePrefix="false" applyFont="true">
      <alignment horizontal="center" vertical="center" wrapText="true"/>
    </xf>
    <xf numFmtId="4" fontId="1285" fillId="0" borderId="0" xfId="0" quotePrefix="false" applyFont="true" applyNumberFormat="true">
      <alignment horizontal="center" vertical="center"/>
    </xf>
    <xf numFmtId="164" fontId="1286" fillId="0" borderId="0" xfId="0" quotePrefix="false" applyFont="true" applyNumberFormat="true">
      <alignment horizontal="center" vertical="center"/>
    </xf>
    <xf numFmtId="164" fontId="1287" fillId="0" borderId="0" xfId="0" quotePrefix="false" applyFont="true" applyNumberFormat="true">
      <alignment horizontal="center" vertical="center"/>
    </xf>
    <xf numFmtId="165" fontId="1288" fillId="0" borderId="0" xfId="0" quotePrefix="false" applyFont="true" applyNumberFormat="true">
      <alignment horizontal="center" vertical="center"/>
    </xf>
    <xf numFmtId="164" fontId="1289" fillId="0" borderId="0" xfId="0" quotePrefix="false" applyFont="true" applyNumberFormat="true">
      <alignment horizontal="center" vertical="center"/>
    </xf>
    <xf numFmtId="164" fontId="1290" fillId="0" borderId="0" xfId="0" quotePrefix="false" applyFont="true" applyNumberFormat="true">
      <alignment horizontal="center" vertical="center" wrapText="true"/>
    </xf>
    <xf numFmtId="4" fontId="1291" fillId="0" borderId="0" xfId="0" quotePrefix="false" applyFont="true" applyNumberFormat="true">
      <alignment horizontal="center" vertical="center"/>
    </xf>
    <xf numFmtId="164" fontId="1292" fillId="0" borderId="0" xfId="0" quotePrefix="false" applyFont="true" applyNumberFormat="true">
      <alignment horizontal="center" vertical="center"/>
    </xf>
    <xf numFmtId="4" fontId="1293" fillId="0" borderId="0" xfId="0" quotePrefix="false" applyFont="true" applyNumberFormat="true">
      <alignment horizontal="center" vertical="center"/>
    </xf>
    <xf numFmtId="164" fontId="1294" fillId="0" borderId="0" xfId="0" quotePrefix="false" applyFont="true" applyNumberFormat="true">
      <alignment horizontal="center" vertical="center"/>
    </xf>
    <xf numFmtId="4" fontId="1295" fillId="0" borderId="0" xfId="0" quotePrefix="false" applyFont="true" applyNumberFormat="true">
      <alignment horizontal="center" vertical="center"/>
    </xf>
    <xf numFmtId="164" fontId="1296" fillId="0" borderId="0" xfId="0" quotePrefix="false" applyFont="true" applyNumberFormat="true">
      <alignment horizontal="center" vertical="center"/>
    </xf>
    <xf numFmtId="4" fontId="1297" fillId="0" borderId="0" xfId="0" quotePrefix="false" applyFont="true" applyNumberFormat="true">
      <alignment horizontal="center" vertical="center"/>
    </xf>
    <xf numFmtId="164" fontId="1298" fillId="0" borderId="0" xfId="0" quotePrefix="false" applyFont="true" applyNumberFormat="true">
      <alignment horizontal="center" vertical="center"/>
    </xf>
    <xf numFmtId="4" fontId="1299" fillId="0" borderId="0" xfId="0" quotePrefix="false" applyFont="true" applyNumberFormat="true">
      <alignment horizontal="center" vertical="center"/>
    </xf>
    <xf numFmtId="164" fontId="1300" fillId="0" borderId="0" xfId="0" quotePrefix="false" applyFont="true" applyNumberFormat="true">
      <alignment horizontal="center" vertical="center"/>
    </xf>
    <xf numFmtId="4" fontId="1301" fillId="0" borderId="0" xfId="0" quotePrefix="false" applyFont="true" applyNumberFormat="true">
      <alignment horizontal="center" vertical="center"/>
    </xf>
    <xf numFmtId="164" fontId="1302" fillId="0" borderId="0" xfId="0" quotePrefix="false" applyFont="true" applyNumberFormat="true">
      <alignment horizontal="center" vertical="center"/>
    </xf>
    <xf numFmtId="4" fontId="1303" fillId="0" borderId="0" xfId="0" quotePrefix="false" applyFont="true" applyNumberFormat="true">
      <alignment horizontal="center" vertical="center"/>
    </xf>
    <xf numFmtId="164" fontId="1304" fillId="0" borderId="0" xfId="0" quotePrefix="false" applyFont="true" applyNumberFormat="true">
      <alignment horizontal="center" vertical="center"/>
    </xf>
    <xf numFmtId="4" fontId="1305" fillId="0" borderId="0" xfId="0" quotePrefix="false" applyFont="true" applyNumberFormat="true">
      <alignment horizontal="center" vertical="center"/>
    </xf>
    <xf numFmtId="164" fontId="1306" fillId="0" borderId="0" xfId="0" quotePrefix="false" applyFont="true" applyNumberFormat="true">
      <alignment horizontal="center" vertical="center"/>
    </xf>
    <xf numFmtId="4" fontId="1307" fillId="0" borderId="0" xfId="0" quotePrefix="false" applyFont="true" applyNumberFormat="true">
      <alignment horizontal="center" vertical="center"/>
    </xf>
    <xf numFmtId="164" fontId="1308" fillId="0" borderId="0" xfId="0" quotePrefix="false" applyFont="true" applyNumberFormat="true">
      <alignment horizontal="center" vertical="center"/>
    </xf>
    <xf numFmtId="4" fontId="1309" fillId="0" borderId="0" xfId="0" quotePrefix="false" applyFont="true" applyNumberFormat="true">
      <alignment horizontal="center" vertical="center"/>
    </xf>
    <xf numFmtId="164" fontId="1310" fillId="0" borderId="0" xfId="0" quotePrefix="false" applyFont="true" applyNumberFormat="true">
      <alignment horizontal="center" vertical="center"/>
    </xf>
    <xf numFmtId="0" fontId="1311" fillId="0" borderId="0" xfId="0" quotePrefix="false" applyFont="true">
      <alignment horizontal="center" vertical="center" wrapText="true"/>
    </xf>
    <xf numFmtId="4" fontId="1312" fillId="0" borderId="0" xfId="0" quotePrefix="false" applyFont="true" applyNumberFormat="true">
      <alignment horizontal="center" vertical="center"/>
    </xf>
    <xf numFmtId="164" fontId="1313" fillId="0" borderId="0" xfId="0" quotePrefix="false" applyFont="true" applyNumberFormat="true">
      <alignment horizontal="center" vertical="center"/>
    </xf>
    <xf numFmtId="164" fontId="1314" fillId="0" borderId="0" xfId="0" quotePrefix="false" applyFont="true" applyNumberFormat="true">
      <alignment horizontal="center" vertical="center"/>
    </xf>
    <xf numFmtId="165" fontId="1315" fillId="0" borderId="0" xfId="0" quotePrefix="false" applyFont="true" applyNumberFormat="true">
      <alignment horizontal="center" vertical="center"/>
    </xf>
    <xf numFmtId="164" fontId="1316" fillId="0" borderId="0" xfId="0" quotePrefix="false" applyFont="true" applyNumberFormat="true">
      <alignment horizontal="center" vertical="center"/>
    </xf>
    <xf numFmtId="164" fontId="1317" fillId="0" borderId="0" xfId="0" quotePrefix="false" applyFont="true" applyNumberFormat="true">
      <alignment horizontal="center" vertical="center" wrapText="true"/>
    </xf>
    <xf numFmtId="4" fontId="1318" fillId="0" borderId="0" xfId="0" quotePrefix="false" applyFont="true" applyNumberFormat="true">
      <alignment horizontal="center" vertical="center"/>
    </xf>
    <xf numFmtId="164" fontId="1319" fillId="0" borderId="0" xfId="0" quotePrefix="false" applyFont="true" applyNumberFormat="true">
      <alignment horizontal="center" vertical="center"/>
    </xf>
    <xf numFmtId="4" fontId="1320" fillId="0" borderId="0" xfId="0" quotePrefix="false" applyFont="true" applyNumberFormat="true">
      <alignment horizontal="center" vertical="center"/>
    </xf>
    <xf numFmtId="164" fontId="1321" fillId="0" borderId="0" xfId="0" quotePrefix="false" applyFont="true" applyNumberFormat="true">
      <alignment horizontal="center" vertical="center"/>
    </xf>
    <xf numFmtId="4" fontId="1322" fillId="0" borderId="0" xfId="0" quotePrefix="false" applyFont="true" applyNumberFormat="true">
      <alignment horizontal="center" vertical="center"/>
    </xf>
    <xf numFmtId="164" fontId="1323" fillId="0" borderId="0" xfId="0" quotePrefix="false" applyFont="true" applyNumberFormat="true">
      <alignment horizontal="center" vertical="center"/>
    </xf>
    <xf numFmtId="4" fontId="1324" fillId="0" borderId="0" xfId="0" quotePrefix="false" applyFont="true" applyNumberFormat="true">
      <alignment horizontal="center" vertical="center"/>
    </xf>
    <xf numFmtId="164" fontId="1325" fillId="0" borderId="0" xfId="0" quotePrefix="false" applyFont="true" applyNumberFormat="true">
      <alignment horizontal="center" vertical="center"/>
    </xf>
    <xf numFmtId="4" fontId="1326" fillId="0" borderId="0" xfId="0" quotePrefix="false" applyFont="true" applyNumberFormat="true">
      <alignment horizontal="center" vertical="center"/>
    </xf>
    <xf numFmtId="164" fontId="1327" fillId="0" borderId="0" xfId="0" quotePrefix="false" applyFont="true" applyNumberFormat="true">
      <alignment horizontal="center" vertical="center"/>
    </xf>
    <xf numFmtId="4" fontId="1328" fillId="0" borderId="0" xfId="0" quotePrefix="false" applyFont="true" applyNumberFormat="true">
      <alignment horizontal="center" vertical="center"/>
    </xf>
    <xf numFmtId="164" fontId="1329" fillId="0" borderId="0" xfId="0" quotePrefix="false" applyFont="true" applyNumberFormat="true">
      <alignment horizontal="center" vertical="center"/>
    </xf>
    <xf numFmtId="4" fontId="1330" fillId="0" borderId="0" xfId="0" quotePrefix="false" applyFont="true" applyNumberFormat="true">
      <alignment horizontal="center" vertical="center"/>
    </xf>
    <xf numFmtId="164" fontId="1331" fillId="0" borderId="0" xfId="0" quotePrefix="false" applyFont="true" applyNumberFormat="true">
      <alignment horizontal="center" vertical="center"/>
    </xf>
    <xf numFmtId="4" fontId="1332" fillId="0" borderId="0" xfId="0" quotePrefix="false" applyFont="true" applyNumberFormat="true">
      <alignment horizontal="center" vertical="center"/>
    </xf>
    <xf numFmtId="164" fontId="1333" fillId="0" borderId="0" xfId="0" quotePrefix="false" applyFont="true" applyNumberFormat="true">
      <alignment horizontal="center" vertical="center"/>
    </xf>
    <xf numFmtId="4" fontId="1334" fillId="0" borderId="0" xfId="0" quotePrefix="false" applyFont="true" applyNumberFormat="true">
      <alignment horizontal="center" vertical="center"/>
    </xf>
    <xf numFmtId="164" fontId="1335" fillId="0" borderId="0" xfId="0" quotePrefix="false" applyFont="true" applyNumberFormat="true">
      <alignment horizontal="center" vertical="center"/>
    </xf>
    <xf numFmtId="4" fontId="1336" fillId="0" borderId="0" xfId="0" quotePrefix="false" applyFont="true" applyNumberFormat="true">
      <alignment horizontal="center" vertical="center"/>
    </xf>
    <xf numFmtId="164" fontId="1337" fillId="0" borderId="0" xfId="0" quotePrefix="false" applyFont="true" applyNumberFormat="true">
      <alignment horizontal="center" vertical="center"/>
    </xf>
    <xf numFmtId="164" fontId="1338" fillId="0" borderId="0" xfId="0" quotePrefix="false" applyFont="true" applyNumberFormat="true">
      <alignment horizontal="center" vertical="center" wrapText="true"/>
    </xf>
    <xf numFmtId="0" fontId="1339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339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340" fillId="0" borderId="0" xfId="0" quotePrefix="false" applyFont="true">
      <alignment horizontal="center" vertical="center" wrapText="true"/>
    </xf>
    <xf numFmtId="4" fontId="1341" fillId="0" borderId="0" xfId="0" quotePrefix="false" applyFont="true" applyNumberFormat="true">
      <alignment horizontal="center" vertical="center"/>
    </xf>
    <xf numFmtId="164" fontId="1342" fillId="0" borderId="0" xfId="0" quotePrefix="false" applyFont="true" applyNumberFormat="true">
      <alignment horizontal="center" vertical="center"/>
    </xf>
    <xf numFmtId="164" fontId="1343" fillId="0" borderId="0" xfId="0" quotePrefix="false" applyFont="true" applyNumberFormat="true">
      <alignment horizontal="center" vertical="center"/>
    </xf>
    <xf numFmtId="165" fontId="1344" fillId="0" borderId="0" xfId="0" quotePrefix="false" applyFont="true" applyNumberFormat="true">
      <alignment horizontal="center" vertical="center"/>
    </xf>
    <xf numFmtId="164" fontId="1345" fillId="0" borderId="0" xfId="0" quotePrefix="false" applyFont="true" applyNumberFormat="true">
      <alignment horizontal="center" vertical="center"/>
    </xf>
    <xf numFmtId="164" fontId="1346" fillId="0" borderId="0" xfId="0" quotePrefix="false" applyFont="true" applyNumberFormat="true">
      <alignment horizontal="center" vertical="center" wrapText="true"/>
    </xf>
    <xf numFmtId="4" fontId="1347" fillId="0" borderId="0" xfId="0" quotePrefix="false" applyFont="true" applyNumberFormat="true">
      <alignment horizontal="center" vertical="center"/>
    </xf>
    <xf numFmtId="164" fontId="1348" fillId="0" borderId="0" xfId="0" quotePrefix="false" applyFont="true" applyNumberFormat="true">
      <alignment horizontal="center" vertical="center"/>
    </xf>
    <xf numFmtId="4" fontId="1349" fillId="0" borderId="0" xfId="0" quotePrefix="false" applyFont="true" applyNumberFormat="true">
      <alignment horizontal="center" vertical="center"/>
    </xf>
    <xf numFmtId="164" fontId="1350" fillId="0" borderId="0" xfId="0" quotePrefix="false" applyFont="true" applyNumberFormat="true">
      <alignment horizontal="center" vertical="center"/>
    </xf>
    <xf numFmtId="4" fontId="1351" fillId="0" borderId="0" xfId="0" quotePrefix="false" applyFont="true" applyNumberFormat="true">
      <alignment horizontal="center" vertical="center"/>
    </xf>
    <xf numFmtId="164" fontId="1352" fillId="0" borderId="0" xfId="0" quotePrefix="false" applyFont="true" applyNumberFormat="true">
      <alignment horizontal="center" vertical="center"/>
    </xf>
    <xf numFmtId="4" fontId="1353" fillId="0" borderId="0" xfId="0" quotePrefix="false" applyFont="true" applyNumberFormat="true">
      <alignment horizontal="center" vertical="center"/>
    </xf>
    <xf numFmtId="164" fontId="1354" fillId="0" borderId="0" xfId="0" quotePrefix="false" applyFont="true" applyNumberFormat="true">
      <alignment horizontal="center" vertical="center"/>
    </xf>
    <xf numFmtId="4" fontId="1355" fillId="0" borderId="0" xfId="0" quotePrefix="false" applyFont="true" applyNumberFormat="true">
      <alignment horizontal="center" vertical="center"/>
    </xf>
    <xf numFmtId="164" fontId="1356" fillId="0" borderId="0" xfId="0" quotePrefix="false" applyFont="true" applyNumberFormat="true">
      <alignment horizontal="center" vertical="center"/>
    </xf>
    <xf numFmtId="4" fontId="1357" fillId="0" borderId="0" xfId="0" quotePrefix="false" applyFont="true" applyNumberFormat="true">
      <alignment horizontal="center" vertical="center"/>
    </xf>
    <xf numFmtId="164" fontId="1358" fillId="0" borderId="0" xfId="0" quotePrefix="false" applyFont="true" applyNumberFormat="true">
      <alignment horizontal="center" vertical="center"/>
    </xf>
    <xf numFmtId="4" fontId="1359" fillId="0" borderId="0" xfId="0" quotePrefix="false" applyFont="true" applyNumberFormat="true">
      <alignment horizontal="center" vertical="center"/>
    </xf>
    <xf numFmtId="164" fontId="1360" fillId="0" borderId="0" xfId="0" quotePrefix="false" applyFont="true" applyNumberFormat="true">
      <alignment horizontal="center" vertical="center"/>
    </xf>
    <xf numFmtId="4" fontId="1361" fillId="0" borderId="0" xfId="0" quotePrefix="false" applyFont="true" applyNumberFormat="true">
      <alignment horizontal="center" vertical="center"/>
    </xf>
    <xf numFmtId="164" fontId="1362" fillId="0" borderId="0" xfId="0" quotePrefix="false" applyFont="true" applyNumberFormat="true">
      <alignment horizontal="center" vertical="center"/>
    </xf>
    <xf numFmtId="4" fontId="1363" fillId="0" borderId="0" xfId="0" quotePrefix="false" applyFont="true" applyNumberFormat="true">
      <alignment horizontal="center" vertical="center"/>
    </xf>
    <xf numFmtId="164" fontId="1364" fillId="0" borderId="0" xfId="0" quotePrefix="false" applyFont="true" applyNumberFormat="true">
      <alignment horizontal="center" vertical="center"/>
    </xf>
    <xf numFmtId="4" fontId="1365" fillId="0" borderId="0" xfId="0" quotePrefix="false" applyFont="true" applyNumberFormat="true">
      <alignment horizontal="center" vertical="center"/>
    </xf>
    <xf numFmtId="164" fontId="1366" fillId="0" borderId="0" xfId="0" quotePrefix="false" applyFont="true" applyNumberFormat="true">
      <alignment horizontal="center" vertical="center"/>
    </xf>
    <xf numFmtId="0" fontId="1367" fillId="0" borderId="0" xfId="0" quotePrefix="false" applyFont="true">
      <alignment horizontal="center" vertical="center" wrapText="true"/>
    </xf>
    <xf numFmtId="4" fontId="1368" fillId="0" borderId="0" xfId="0" quotePrefix="false" applyFont="true" applyNumberFormat="true">
      <alignment horizontal="center" vertical="center"/>
    </xf>
    <xf numFmtId="164" fontId="1369" fillId="0" borderId="0" xfId="0" quotePrefix="false" applyFont="true" applyNumberFormat="true">
      <alignment horizontal="center" vertical="center"/>
    </xf>
    <xf numFmtId="164" fontId="1370" fillId="0" borderId="0" xfId="0" quotePrefix="false" applyFont="true" applyNumberFormat="true">
      <alignment horizontal="center" vertical="center"/>
    </xf>
    <xf numFmtId="165" fontId="1371" fillId="0" borderId="0" xfId="0" quotePrefix="false" applyFont="true" applyNumberFormat="true">
      <alignment horizontal="center" vertical="center"/>
    </xf>
    <xf numFmtId="164" fontId="1372" fillId="0" borderId="0" xfId="0" quotePrefix="false" applyFont="true" applyNumberFormat="true">
      <alignment horizontal="center" vertical="center"/>
    </xf>
    <xf numFmtId="164" fontId="1373" fillId="0" borderId="0" xfId="0" quotePrefix="false" applyFont="true" applyNumberFormat="true">
      <alignment horizontal="center" vertical="center" wrapText="true"/>
    </xf>
    <xf numFmtId="4" fontId="1374" fillId="0" borderId="0" xfId="0" quotePrefix="false" applyFont="true" applyNumberFormat="true">
      <alignment horizontal="center" vertical="center"/>
    </xf>
    <xf numFmtId="164" fontId="1375" fillId="0" borderId="0" xfId="0" quotePrefix="false" applyFont="true" applyNumberFormat="true">
      <alignment horizontal="center" vertical="center"/>
    </xf>
    <xf numFmtId="4" fontId="1376" fillId="0" borderId="0" xfId="0" quotePrefix="false" applyFont="true" applyNumberFormat="true">
      <alignment horizontal="center" vertical="center"/>
    </xf>
    <xf numFmtId="164" fontId="1377" fillId="0" borderId="0" xfId="0" quotePrefix="false" applyFont="true" applyNumberFormat="true">
      <alignment horizontal="center" vertical="center"/>
    </xf>
    <xf numFmtId="4" fontId="1378" fillId="0" borderId="0" xfId="0" quotePrefix="false" applyFont="true" applyNumberFormat="true">
      <alignment horizontal="center" vertical="center"/>
    </xf>
    <xf numFmtId="164" fontId="1379" fillId="0" borderId="0" xfId="0" quotePrefix="false" applyFont="true" applyNumberFormat="true">
      <alignment horizontal="center" vertical="center"/>
    </xf>
    <xf numFmtId="4" fontId="1380" fillId="0" borderId="0" xfId="0" quotePrefix="false" applyFont="true" applyNumberFormat="true">
      <alignment horizontal="center" vertical="center"/>
    </xf>
    <xf numFmtId="164" fontId="1381" fillId="0" borderId="0" xfId="0" quotePrefix="false" applyFont="true" applyNumberFormat="true">
      <alignment horizontal="center" vertical="center"/>
    </xf>
    <xf numFmtId="4" fontId="1382" fillId="0" borderId="0" xfId="0" quotePrefix="false" applyFont="true" applyNumberFormat="true">
      <alignment horizontal="center" vertical="center"/>
    </xf>
    <xf numFmtId="164" fontId="1383" fillId="0" borderId="0" xfId="0" quotePrefix="false" applyFont="true" applyNumberFormat="true">
      <alignment horizontal="center" vertical="center"/>
    </xf>
    <xf numFmtId="4" fontId="1384" fillId="0" borderId="0" xfId="0" quotePrefix="false" applyFont="true" applyNumberFormat="true">
      <alignment horizontal="center" vertical="center"/>
    </xf>
    <xf numFmtId="164" fontId="1385" fillId="0" borderId="0" xfId="0" quotePrefix="false" applyFont="true" applyNumberFormat="true">
      <alignment horizontal="center" vertical="center"/>
    </xf>
    <xf numFmtId="4" fontId="1386" fillId="0" borderId="0" xfId="0" quotePrefix="false" applyFont="true" applyNumberFormat="true">
      <alignment horizontal="center" vertical="center"/>
    </xf>
    <xf numFmtId="164" fontId="1387" fillId="0" borderId="0" xfId="0" quotePrefix="false" applyFont="true" applyNumberFormat="true">
      <alignment horizontal="center" vertical="center"/>
    </xf>
    <xf numFmtId="4" fontId="1388" fillId="0" borderId="0" xfId="0" quotePrefix="false" applyFont="true" applyNumberFormat="true">
      <alignment horizontal="center" vertical="center"/>
    </xf>
    <xf numFmtId="164" fontId="1389" fillId="0" borderId="0" xfId="0" quotePrefix="false" applyFont="true" applyNumberFormat="true">
      <alignment horizontal="center" vertical="center"/>
    </xf>
    <xf numFmtId="4" fontId="1390" fillId="0" borderId="0" xfId="0" quotePrefix="false" applyFont="true" applyNumberFormat="true">
      <alignment horizontal="center" vertical="center"/>
    </xf>
    <xf numFmtId="164" fontId="1391" fillId="0" borderId="0" xfId="0" quotePrefix="false" applyFont="true" applyNumberFormat="true">
      <alignment horizontal="center" vertical="center"/>
    </xf>
    <xf numFmtId="4" fontId="1392" fillId="0" borderId="0" xfId="0" quotePrefix="false" applyFont="true" applyNumberFormat="true">
      <alignment horizontal="center" vertical="center"/>
    </xf>
    <xf numFmtId="164" fontId="1393" fillId="0" borderId="0" xfId="0" quotePrefix="false" applyFont="true" applyNumberFormat="true">
      <alignment horizontal="center" vertical="center"/>
    </xf>
    <xf numFmtId="164" fontId="1394" fillId="0" borderId="0" xfId="0" quotePrefix="false" applyFont="true" applyNumberFormat="true">
      <alignment horizontal="center" vertical="center" wrapText="true"/>
    </xf>
    <xf numFmtId="0" fontId="139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39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396" fillId="0" borderId="0" xfId="0" quotePrefix="false" applyFont="true">
      <alignment horizontal="center" vertical="center" wrapText="true"/>
    </xf>
    <xf numFmtId="4" fontId="1397" fillId="0" borderId="0" xfId="0" quotePrefix="false" applyFont="true" applyNumberFormat="true">
      <alignment horizontal="center" vertical="center"/>
    </xf>
    <xf numFmtId="164" fontId="1398" fillId="0" borderId="0" xfId="0" quotePrefix="false" applyFont="true" applyNumberFormat="true">
      <alignment horizontal="center" vertical="center"/>
    </xf>
    <xf numFmtId="164" fontId="1399" fillId="0" borderId="0" xfId="0" quotePrefix="false" applyFont="true" applyNumberFormat="true">
      <alignment horizontal="center" vertical="center"/>
    </xf>
    <xf numFmtId="165" fontId="1400" fillId="0" borderId="0" xfId="0" quotePrefix="false" applyFont="true" applyNumberFormat="true">
      <alignment horizontal="center" vertical="center"/>
    </xf>
    <xf numFmtId="164" fontId="1401" fillId="0" borderId="0" xfId="0" quotePrefix="false" applyFont="true" applyNumberFormat="true">
      <alignment horizontal="center" vertical="center"/>
    </xf>
    <xf numFmtId="164" fontId="1402" fillId="0" borderId="0" xfId="0" quotePrefix="false" applyFont="true" applyNumberFormat="true">
      <alignment horizontal="center" vertical="center" wrapText="true"/>
    </xf>
    <xf numFmtId="4" fontId="1403" fillId="0" borderId="0" xfId="0" quotePrefix="false" applyFont="true" applyNumberFormat="true">
      <alignment horizontal="center" vertical="center"/>
    </xf>
    <xf numFmtId="164" fontId="1404" fillId="0" borderId="0" xfId="0" quotePrefix="false" applyFont="true" applyNumberFormat="true">
      <alignment horizontal="center" vertical="center"/>
    </xf>
    <xf numFmtId="4" fontId="1405" fillId="0" borderId="0" xfId="0" quotePrefix="false" applyFont="true" applyNumberFormat="true">
      <alignment horizontal="center" vertical="center"/>
    </xf>
    <xf numFmtId="164" fontId="1406" fillId="0" borderId="0" xfId="0" quotePrefix="false" applyFont="true" applyNumberFormat="true">
      <alignment horizontal="center" vertical="center"/>
    </xf>
    <xf numFmtId="4" fontId="1407" fillId="0" borderId="0" xfId="0" quotePrefix="false" applyFont="true" applyNumberFormat="true">
      <alignment horizontal="center" vertical="center"/>
    </xf>
    <xf numFmtId="164" fontId="1408" fillId="0" borderId="0" xfId="0" quotePrefix="false" applyFont="true" applyNumberFormat="true">
      <alignment horizontal="center" vertical="center"/>
    </xf>
    <xf numFmtId="4" fontId="1409" fillId="0" borderId="0" xfId="0" quotePrefix="false" applyFont="true" applyNumberFormat="true">
      <alignment horizontal="center" vertical="center"/>
    </xf>
    <xf numFmtId="164" fontId="1410" fillId="0" borderId="0" xfId="0" quotePrefix="false" applyFont="true" applyNumberFormat="true">
      <alignment horizontal="center" vertical="center"/>
    </xf>
    <xf numFmtId="4" fontId="1411" fillId="0" borderId="0" xfId="0" quotePrefix="false" applyFont="true" applyNumberFormat="true">
      <alignment horizontal="center" vertical="center"/>
    </xf>
    <xf numFmtId="164" fontId="1412" fillId="0" borderId="0" xfId="0" quotePrefix="false" applyFont="true" applyNumberFormat="true">
      <alignment horizontal="center" vertical="center"/>
    </xf>
    <xf numFmtId="4" fontId="1413" fillId="0" borderId="0" xfId="0" quotePrefix="false" applyFont="true" applyNumberFormat="true">
      <alignment horizontal="center" vertical="center"/>
    </xf>
    <xf numFmtId="164" fontId="1414" fillId="0" borderId="0" xfId="0" quotePrefix="false" applyFont="true" applyNumberFormat="true">
      <alignment horizontal="center" vertical="center"/>
    </xf>
    <xf numFmtId="4" fontId="1415" fillId="0" borderId="0" xfId="0" quotePrefix="false" applyFont="true" applyNumberFormat="true">
      <alignment horizontal="center" vertical="center"/>
    </xf>
    <xf numFmtId="164" fontId="1416" fillId="0" borderId="0" xfId="0" quotePrefix="false" applyFont="true" applyNumberFormat="true">
      <alignment horizontal="center" vertical="center"/>
    </xf>
    <xf numFmtId="4" fontId="1417" fillId="0" borderId="0" xfId="0" quotePrefix="false" applyFont="true" applyNumberFormat="true">
      <alignment horizontal="center" vertical="center"/>
    </xf>
    <xf numFmtId="164" fontId="1418" fillId="0" borderId="0" xfId="0" quotePrefix="false" applyFont="true" applyNumberFormat="true">
      <alignment horizontal="center" vertical="center"/>
    </xf>
    <xf numFmtId="4" fontId="1419" fillId="0" borderId="0" xfId="0" quotePrefix="false" applyFont="true" applyNumberFormat="true">
      <alignment horizontal="center" vertical="center"/>
    </xf>
    <xf numFmtId="164" fontId="1420" fillId="0" borderId="0" xfId="0" quotePrefix="false" applyFont="true" applyNumberFormat="true">
      <alignment horizontal="center" vertical="center"/>
    </xf>
    <xf numFmtId="4" fontId="1421" fillId="0" borderId="0" xfId="0" quotePrefix="false" applyFont="true" applyNumberFormat="true">
      <alignment horizontal="center" vertical="center"/>
    </xf>
    <xf numFmtId="164" fontId="1422" fillId="0" borderId="0" xfId="0" quotePrefix="false" applyFont="true" applyNumberFormat="true">
      <alignment horizontal="center" vertical="center"/>
    </xf>
    <xf numFmtId="0" fontId="1423" fillId="0" borderId="0" xfId="0" quotePrefix="false" applyFont="true">
      <alignment horizontal="center" vertical="center" wrapText="true"/>
    </xf>
    <xf numFmtId="4" fontId="1424" fillId="0" borderId="0" xfId="0" quotePrefix="false" applyFont="true" applyNumberFormat="true">
      <alignment horizontal="center" vertical="center"/>
    </xf>
    <xf numFmtId="164" fontId="1425" fillId="0" borderId="0" xfId="0" quotePrefix="false" applyFont="true" applyNumberFormat="true">
      <alignment horizontal="center" vertical="center"/>
    </xf>
    <xf numFmtId="164" fontId="1426" fillId="0" borderId="0" xfId="0" quotePrefix="false" applyFont="true" applyNumberFormat="true">
      <alignment horizontal="center" vertical="center"/>
    </xf>
    <xf numFmtId="165" fontId="1427" fillId="0" borderId="0" xfId="0" quotePrefix="false" applyFont="true" applyNumberFormat="true">
      <alignment horizontal="center" vertical="center"/>
    </xf>
    <xf numFmtId="164" fontId="1428" fillId="0" borderId="0" xfId="0" quotePrefix="false" applyFont="true" applyNumberFormat="true">
      <alignment horizontal="center" vertical="center"/>
    </xf>
    <xf numFmtId="164" fontId="1429" fillId="0" borderId="0" xfId="0" quotePrefix="false" applyFont="true" applyNumberFormat="true">
      <alignment horizontal="center" vertical="center" wrapText="true"/>
    </xf>
    <xf numFmtId="4" fontId="1430" fillId="0" borderId="0" xfId="0" quotePrefix="false" applyFont="true" applyNumberFormat="true">
      <alignment horizontal="center" vertical="center"/>
    </xf>
    <xf numFmtId="164" fontId="1431" fillId="0" borderId="0" xfId="0" quotePrefix="false" applyFont="true" applyNumberFormat="true">
      <alignment horizontal="center" vertical="center"/>
    </xf>
    <xf numFmtId="4" fontId="1432" fillId="0" borderId="0" xfId="0" quotePrefix="false" applyFont="true" applyNumberFormat="true">
      <alignment horizontal="center" vertical="center"/>
    </xf>
    <xf numFmtId="164" fontId="1433" fillId="0" borderId="0" xfId="0" quotePrefix="false" applyFont="true" applyNumberFormat="true">
      <alignment horizontal="center" vertical="center"/>
    </xf>
    <xf numFmtId="4" fontId="1434" fillId="0" borderId="0" xfId="0" quotePrefix="false" applyFont="true" applyNumberFormat="true">
      <alignment horizontal="center" vertical="center"/>
    </xf>
    <xf numFmtId="164" fontId="1435" fillId="0" borderId="0" xfId="0" quotePrefix="false" applyFont="true" applyNumberFormat="true">
      <alignment horizontal="center" vertical="center"/>
    </xf>
    <xf numFmtId="4" fontId="1436" fillId="0" borderId="0" xfId="0" quotePrefix="false" applyFont="true" applyNumberFormat="true">
      <alignment horizontal="center" vertical="center"/>
    </xf>
    <xf numFmtId="164" fontId="1437" fillId="0" borderId="0" xfId="0" quotePrefix="false" applyFont="true" applyNumberFormat="true">
      <alignment horizontal="center" vertical="center"/>
    </xf>
    <xf numFmtId="4" fontId="1438" fillId="0" borderId="0" xfId="0" quotePrefix="false" applyFont="true" applyNumberFormat="true">
      <alignment horizontal="center" vertical="center"/>
    </xf>
    <xf numFmtId="164" fontId="1439" fillId="0" borderId="0" xfId="0" quotePrefix="false" applyFont="true" applyNumberFormat="true">
      <alignment horizontal="center" vertical="center"/>
    </xf>
    <xf numFmtId="4" fontId="1440" fillId="0" borderId="0" xfId="0" quotePrefix="false" applyFont="true" applyNumberFormat="true">
      <alignment horizontal="center" vertical="center"/>
    </xf>
    <xf numFmtId="164" fontId="1441" fillId="0" borderId="0" xfId="0" quotePrefix="false" applyFont="true" applyNumberFormat="true">
      <alignment horizontal="center" vertical="center"/>
    </xf>
    <xf numFmtId="4" fontId="1442" fillId="0" borderId="0" xfId="0" quotePrefix="false" applyFont="true" applyNumberFormat="true">
      <alignment horizontal="center" vertical="center"/>
    </xf>
    <xf numFmtId="164" fontId="1443" fillId="0" borderId="0" xfId="0" quotePrefix="false" applyFont="true" applyNumberFormat="true">
      <alignment horizontal="center" vertical="center"/>
    </xf>
    <xf numFmtId="4" fontId="1444" fillId="0" borderId="0" xfId="0" quotePrefix="false" applyFont="true" applyNumberFormat="true">
      <alignment horizontal="center" vertical="center"/>
    </xf>
    <xf numFmtId="164" fontId="1445" fillId="0" borderId="0" xfId="0" quotePrefix="false" applyFont="true" applyNumberFormat="true">
      <alignment horizontal="center" vertical="center"/>
    </xf>
    <xf numFmtId="4" fontId="1446" fillId="0" borderId="0" xfId="0" quotePrefix="false" applyFont="true" applyNumberFormat="true">
      <alignment horizontal="center" vertical="center"/>
    </xf>
    <xf numFmtId="164" fontId="1447" fillId="0" borderId="0" xfId="0" quotePrefix="false" applyFont="true" applyNumberFormat="true">
      <alignment horizontal="center" vertical="center"/>
    </xf>
    <xf numFmtId="4" fontId="1448" fillId="0" borderId="0" xfId="0" quotePrefix="false" applyFont="true" applyNumberFormat="true">
      <alignment horizontal="center" vertical="center"/>
    </xf>
    <xf numFmtId="164" fontId="1449" fillId="0" borderId="0" xfId="0" quotePrefix="false" applyFont="true" applyNumberFormat="true">
      <alignment horizontal="center" vertical="center"/>
    </xf>
    <xf numFmtId="0" fontId="1450" fillId="0" borderId="0" xfId="0" quotePrefix="false" applyFont="true">
      <alignment horizontal="center" vertical="center" wrapText="true"/>
    </xf>
    <xf numFmtId="4" fontId="1451" fillId="0" borderId="0" xfId="0" quotePrefix="false" applyFont="true" applyNumberFormat="true">
      <alignment horizontal="center" vertical="center"/>
    </xf>
    <xf numFmtId="164" fontId="1452" fillId="0" borderId="0" xfId="0" quotePrefix="false" applyFont="true" applyNumberFormat="true">
      <alignment horizontal="center" vertical="center"/>
    </xf>
    <xf numFmtId="164" fontId="1453" fillId="0" borderId="0" xfId="0" quotePrefix="false" applyFont="true" applyNumberFormat="true">
      <alignment horizontal="center" vertical="center"/>
    </xf>
    <xf numFmtId="165" fontId="1454" fillId="0" borderId="0" xfId="0" quotePrefix="false" applyFont="true" applyNumberFormat="true">
      <alignment horizontal="center" vertical="center"/>
    </xf>
    <xf numFmtId="164" fontId="1455" fillId="0" borderId="0" xfId="0" quotePrefix="false" applyFont="true" applyNumberFormat="true">
      <alignment horizontal="center" vertical="center"/>
    </xf>
    <xf numFmtId="164" fontId="1456" fillId="0" borderId="0" xfId="0" quotePrefix="false" applyFont="true" applyNumberFormat="true">
      <alignment horizontal="center" vertical="center" wrapText="true"/>
    </xf>
    <xf numFmtId="4" fontId="1457" fillId="0" borderId="0" xfId="0" quotePrefix="false" applyFont="true" applyNumberFormat="true">
      <alignment horizontal="center" vertical="center"/>
    </xf>
    <xf numFmtId="164" fontId="1458" fillId="0" borderId="0" xfId="0" quotePrefix="false" applyFont="true" applyNumberFormat="true">
      <alignment horizontal="center" vertical="center"/>
    </xf>
    <xf numFmtId="4" fontId="1459" fillId="0" borderId="0" xfId="0" quotePrefix="false" applyFont="true" applyNumberFormat="true">
      <alignment horizontal="center" vertical="center"/>
    </xf>
    <xf numFmtId="164" fontId="1460" fillId="0" borderId="0" xfId="0" quotePrefix="false" applyFont="true" applyNumberFormat="true">
      <alignment horizontal="center" vertical="center"/>
    </xf>
    <xf numFmtId="4" fontId="1461" fillId="0" borderId="0" xfId="0" quotePrefix="false" applyFont="true" applyNumberFormat="true">
      <alignment horizontal="center" vertical="center"/>
    </xf>
    <xf numFmtId="164" fontId="1462" fillId="0" borderId="0" xfId="0" quotePrefix="false" applyFont="true" applyNumberFormat="true">
      <alignment horizontal="center" vertical="center"/>
    </xf>
    <xf numFmtId="4" fontId="1463" fillId="0" borderId="0" xfId="0" quotePrefix="false" applyFont="true" applyNumberFormat="true">
      <alignment horizontal="center" vertical="center"/>
    </xf>
    <xf numFmtId="164" fontId="1464" fillId="0" borderId="0" xfId="0" quotePrefix="false" applyFont="true" applyNumberFormat="true">
      <alignment horizontal="center" vertical="center"/>
    </xf>
    <xf numFmtId="4" fontId="1465" fillId="0" borderId="0" xfId="0" quotePrefix="false" applyFont="true" applyNumberFormat="true">
      <alignment horizontal="center" vertical="center"/>
    </xf>
    <xf numFmtId="164" fontId="1466" fillId="0" borderId="0" xfId="0" quotePrefix="false" applyFont="true" applyNumberFormat="true">
      <alignment horizontal="center" vertical="center"/>
    </xf>
    <xf numFmtId="4" fontId="1467" fillId="0" borderId="0" xfId="0" quotePrefix="false" applyFont="true" applyNumberFormat="true">
      <alignment horizontal="center" vertical="center"/>
    </xf>
    <xf numFmtId="164" fontId="1468" fillId="0" borderId="0" xfId="0" quotePrefix="false" applyFont="true" applyNumberFormat="true">
      <alignment horizontal="center" vertical="center"/>
    </xf>
    <xf numFmtId="4" fontId="1469" fillId="0" borderId="0" xfId="0" quotePrefix="false" applyFont="true" applyNumberFormat="true">
      <alignment horizontal="center" vertical="center"/>
    </xf>
    <xf numFmtId="164" fontId="1470" fillId="0" borderId="0" xfId="0" quotePrefix="false" applyFont="true" applyNumberFormat="true">
      <alignment horizontal="center" vertical="center"/>
    </xf>
    <xf numFmtId="4" fontId="1471" fillId="0" borderId="0" xfId="0" quotePrefix="false" applyFont="true" applyNumberFormat="true">
      <alignment horizontal="center" vertical="center"/>
    </xf>
    <xf numFmtId="164" fontId="1472" fillId="0" borderId="0" xfId="0" quotePrefix="false" applyFont="true" applyNumberFormat="true">
      <alignment horizontal="center" vertical="center"/>
    </xf>
    <xf numFmtId="4" fontId="1473" fillId="0" borderId="0" xfId="0" quotePrefix="false" applyFont="true" applyNumberFormat="true">
      <alignment horizontal="center" vertical="center"/>
    </xf>
    <xf numFmtId="164" fontId="1474" fillId="0" borderId="0" xfId="0" quotePrefix="false" applyFont="true" applyNumberFormat="true">
      <alignment horizontal="center" vertical="center"/>
    </xf>
    <xf numFmtId="4" fontId="1475" fillId="0" borderId="0" xfId="0" quotePrefix="false" applyFont="true" applyNumberFormat="true">
      <alignment horizontal="center" vertical="center"/>
    </xf>
    <xf numFmtId="164" fontId="1476" fillId="0" borderId="0" xfId="0" quotePrefix="false" applyFont="true" applyNumberFormat="true">
      <alignment horizontal="center" vertical="center"/>
    </xf>
    <xf numFmtId="0" fontId="1477" fillId="0" borderId="0" xfId="0" quotePrefix="false" applyFont="true">
      <alignment horizontal="center" vertical="center" wrapText="true"/>
    </xf>
    <xf numFmtId="4" fontId="1478" fillId="0" borderId="0" xfId="0" quotePrefix="false" applyFont="true" applyNumberFormat="true">
      <alignment horizontal="center" vertical="center"/>
    </xf>
    <xf numFmtId="164" fontId="1479" fillId="0" borderId="0" xfId="0" quotePrefix="false" applyFont="true" applyNumberFormat="true">
      <alignment horizontal="center" vertical="center"/>
    </xf>
    <xf numFmtId="164" fontId="1480" fillId="0" borderId="0" xfId="0" quotePrefix="false" applyFont="true" applyNumberFormat="true">
      <alignment horizontal="center" vertical="center"/>
    </xf>
    <xf numFmtId="165" fontId="1481" fillId="0" borderId="0" xfId="0" quotePrefix="false" applyFont="true" applyNumberFormat="true">
      <alignment horizontal="center" vertical="center"/>
    </xf>
    <xf numFmtId="164" fontId="1482" fillId="0" borderId="0" xfId="0" quotePrefix="false" applyFont="true" applyNumberFormat="true">
      <alignment horizontal="center" vertical="center"/>
    </xf>
    <xf numFmtId="164" fontId="1483" fillId="0" borderId="0" xfId="0" quotePrefix="false" applyFont="true" applyNumberFormat="true">
      <alignment horizontal="center" vertical="center" wrapText="true"/>
    </xf>
    <xf numFmtId="4" fontId="1484" fillId="0" borderId="0" xfId="0" quotePrefix="false" applyFont="true" applyNumberFormat="true">
      <alignment horizontal="center" vertical="center"/>
    </xf>
    <xf numFmtId="164" fontId="1485" fillId="0" borderId="0" xfId="0" quotePrefix="false" applyFont="true" applyNumberFormat="true">
      <alignment horizontal="center" vertical="center"/>
    </xf>
    <xf numFmtId="4" fontId="1486" fillId="0" borderId="0" xfId="0" quotePrefix="false" applyFont="true" applyNumberFormat="true">
      <alignment horizontal="center" vertical="center"/>
    </xf>
    <xf numFmtId="164" fontId="1487" fillId="0" borderId="0" xfId="0" quotePrefix="false" applyFont="true" applyNumberFormat="true">
      <alignment horizontal="center" vertical="center"/>
    </xf>
    <xf numFmtId="4" fontId="1488" fillId="0" borderId="0" xfId="0" quotePrefix="false" applyFont="true" applyNumberFormat="true">
      <alignment horizontal="center" vertical="center"/>
    </xf>
    <xf numFmtId="164" fontId="1489" fillId="0" borderId="0" xfId="0" quotePrefix="false" applyFont="true" applyNumberFormat="true">
      <alignment horizontal="center" vertical="center"/>
    </xf>
    <xf numFmtId="4" fontId="1490" fillId="0" borderId="0" xfId="0" quotePrefix="false" applyFont="true" applyNumberFormat="true">
      <alignment horizontal="center" vertical="center"/>
    </xf>
    <xf numFmtId="164" fontId="1491" fillId="0" borderId="0" xfId="0" quotePrefix="false" applyFont="true" applyNumberFormat="true">
      <alignment horizontal="center" vertical="center"/>
    </xf>
    <xf numFmtId="4" fontId="1492" fillId="0" borderId="0" xfId="0" quotePrefix="false" applyFont="true" applyNumberFormat="true">
      <alignment horizontal="center" vertical="center"/>
    </xf>
    <xf numFmtId="164" fontId="1493" fillId="0" borderId="0" xfId="0" quotePrefix="false" applyFont="true" applyNumberFormat="true">
      <alignment horizontal="center" vertical="center"/>
    </xf>
    <xf numFmtId="4" fontId="1494" fillId="0" borderId="0" xfId="0" quotePrefix="false" applyFont="true" applyNumberFormat="true">
      <alignment horizontal="center" vertical="center"/>
    </xf>
    <xf numFmtId="164" fontId="1495" fillId="0" borderId="0" xfId="0" quotePrefix="false" applyFont="true" applyNumberFormat="true">
      <alignment horizontal="center" vertical="center"/>
    </xf>
    <xf numFmtId="4" fontId="1496" fillId="0" borderId="0" xfId="0" quotePrefix="false" applyFont="true" applyNumberFormat="true">
      <alignment horizontal="center" vertical="center"/>
    </xf>
    <xf numFmtId="164" fontId="1497" fillId="0" borderId="0" xfId="0" quotePrefix="false" applyFont="true" applyNumberFormat="true">
      <alignment horizontal="center" vertical="center"/>
    </xf>
    <xf numFmtId="4" fontId="1498" fillId="0" borderId="0" xfId="0" quotePrefix="false" applyFont="true" applyNumberFormat="true">
      <alignment horizontal="center" vertical="center"/>
    </xf>
    <xf numFmtId="164" fontId="1499" fillId="0" borderId="0" xfId="0" quotePrefix="false" applyFont="true" applyNumberFormat="true">
      <alignment horizontal="center" vertical="center"/>
    </xf>
    <xf numFmtId="4" fontId="1500" fillId="0" borderId="0" xfId="0" quotePrefix="false" applyFont="true" applyNumberFormat="true">
      <alignment horizontal="center" vertical="center"/>
    </xf>
    <xf numFmtId="164" fontId="1501" fillId="0" borderId="0" xfId="0" quotePrefix="false" applyFont="true" applyNumberFormat="true">
      <alignment horizontal="center" vertical="center"/>
    </xf>
    <xf numFmtId="4" fontId="1502" fillId="0" borderId="0" xfId="0" quotePrefix="false" applyFont="true" applyNumberFormat="true">
      <alignment horizontal="center" vertical="center"/>
    </xf>
    <xf numFmtId="164" fontId="1503" fillId="0" borderId="0" xfId="0" quotePrefix="false" applyFont="true" applyNumberFormat="true">
      <alignment horizontal="center" vertical="center"/>
    </xf>
    <xf numFmtId="164" fontId="1504" fillId="0" borderId="0" xfId="0" quotePrefix="false" applyFont="true" applyNumberFormat="true">
      <alignment horizontal="center" vertical="center" wrapText="true"/>
    </xf>
    <xf numFmtId="0" fontId="150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50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506" fillId="0" borderId="0" xfId="0" quotePrefix="false" applyFont="true">
      <alignment horizontal="center" vertical="center" wrapText="true"/>
    </xf>
    <xf numFmtId="4" fontId="1507" fillId="0" borderId="0" xfId="0" quotePrefix="false" applyFont="true" applyNumberFormat="true">
      <alignment horizontal="center" vertical="center"/>
    </xf>
    <xf numFmtId="164" fontId="1508" fillId="0" borderId="0" xfId="0" quotePrefix="false" applyFont="true" applyNumberFormat="true">
      <alignment horizontal="center" vertical="center"/>
    </xf>
    <xf numFmtId="164" fontId="1509" fillId="0" borderId="0" xfId="0" quotePrefix="false" applyFont="true" applyNumberFormat="true">
      <alignment horizontal="center" vertical="center"/>
    </xf>
    <xf numFmtId="165" fontId="1510" fillId="0" borderId="0" xfId="0" quotePrefix="false" applyFont="true" applyNumberFormat="true">
      <alignment horizontal="center" vertical="center"/>
    </xf>
    <xf numFmtId="164" fontId="1511" fillId="0" borderId="0" xfId="0" quotePrefix="false" applyFont="true" applyNumberFormat="true">
      <alignment horizontal="center" vertical="center"/>
    </xf>
    <xf numFmtId="164" fontId="1512" fillId="0" borderId="0" xfId="0" quotePrefix="false" applyFont="true" applyNumberFormat="true">
      <alignment horizontal="center" vertical="center" wrapText="true"/>
    </xf>
    <xf numFmtId="4" fontId="1513" fillId="0" borderId="0" xfId="0" quotePrefix="false" applyFont="true" applyNumberFormat="true">
      <alignment horizontal="center" vertical="center"/>
    </xf>
    <xf numFmtId="164" fontId="1514" fillId="0" borderId="0" xfId="0" quotePrefix="false" applyFont="true" applyNumberFormat="true">
      <alignment horizontal="center" vertical="center"/>
    </xf>
    <xf numFmtId="4" fontId="1515" fillId="0" borderId="0" xfId="0" quotePrefix="false" applyFont="true" applyNumberFormat="true">
      <alignment horizontal="center" vertical="center"/>
    </xf>
    <xf numFmtId="164" fontId="1516" fillId="0" borderId="0" xfId="0" quotePrefix="false" applyFont="true" applyNumberFormat="true">
      <alignment horizontal="center" vertical="center"/>
    </xf>
    <xf numFmtId="4" fontId="1517" fillId="0" borderId="0" xfId="0" quotePrefix="false" applyFont="true" applyNumberFormat="true">
      <alignment horizontal="center" vertical="center"/>
    </xf>
    <xf numFmtId="164" fontId="1518" fillId="0" borderId="0" xfId="0" quotePrefix="false" applyFont="true" applyNumberFormat="true">
      <alignment horizontal="center" vertical="center"/>
    </xf>
    <xf numFmtId="4" fontId="1519" fillId="0" borderId="0" xfId="0" quotePrefix="false" applyFont="true" applyNumberFormat="true">
      <alignment horizontal="center" vertical="center"/>
    </xf>
    <xf numFmtId="164" fontId="1520" fillId="0" borderId="0" xfId="0" quotePrefix="false" applyFont="true" applyNumberFormat="true">
      <alignment horizontal="center" vertical="center"/>
    </xf>
    <xf numFmtId="4" fontId="1521" fillId="0" borderId="0" xfId="0" quotePrefix="false" applyFont="true" applyNumberFormat="true">
      <alignment horizontal="center" vertical="center"/>
    </xf>
    <xf numFmtId="164" fontId="1522" fillId="0" borderId="0" xfId="0" quotePrefix="false" applyFont="true" applyNumberFormat="true">
      <alignment horizontal="center" vertical="center"/>
    </xf>
    <xf numFmtId="4" fontId="1523" fillId="0" borderId="0" xfId="0" quotePrefix="false" applyFont="true" applyNumberFormat="true">
      <alignment horizontal="center" vertical="center"/>
    </xf>
    <xf numFmtId="164" fontId="1524" fillId="0" borderId="0" xfId="0" quotePrefix="false" applyFont="true" applyNumberFormat="true">
      <alignment horizontal="center" vertical="center"/>
    </xf>
    <xf numFmtId="4" fontId="1525" fillId="0" borderId="0" xfId="0" quotePrefix="false" applyFont="true" applyNumberFormat="true">
      <alignment horizontal="center" vertical="center"/>
    </xf>
    <xf numFmtId="164" fontId="1526" fillId="0" borderId="0" xfId="0" quotePrefix="false" applyFont="true" applyNumberFormat="true">
      <alignment horizontal="center" vertical="center"/>
    </xf>
    <xf numFmtId="4" fontId="1527" fillId="0" borderId="0" xfId="0" quotePrefix="false" applyFont="true" applyNumberFormat="true">
      <alignment horizontal="center" vertical="center"/>
    </xf>
    <xf numFmtId="164" fontId="1528" fillId="0" borderId="0" xfId="0" quotePrefix="false" applyFont="true" applyNumberFormat="true">
      <alignment horizontal="center" vertical="center"/>
    </xf>
    <xf numFmtId="4" fontId="1529" fillId="0" borderId="0" xfId="0" quotePrefix="false" applyFont="true" applyNumberFormat="true">
      <alignment horizontal="center" vertical="center"/>
    </xf>
    <xf numFmtId="164" fontId="1530" fillId="0" borderId="0" xfId="0" quotePrefix="false" applyFont="true" applyNumberFormat="true">
      <alignment horizontal="center" vertical="center"/>
    </xf>
    <xf numFmtId="4" fontId="1531" fillId="0" borderId="0" xfId="0" quotePrefix="false" applyFont="true" applyNumberFormat="true">
      <alignment horizontal="center" vertical="center"/>
    </xf>
    <xf numFmtId="164" fontId="1532" fillId="0" borderId="0" xfId="0" quotePrefix="false" applyFont="true" applyNumberFormat="true">
      <alignment horizontal="center" vertical="center"/>
    </xf>
    <xf numFmtId="164" fontId="1533" fillId="0" borderId="0" xfId="0" quotePrefix="false" applyFont="true" applyNumberFormat="true">
      <alignment horizontal="center" vertical="center" wrapText="true"/>
    </xf>
    <xf numFmtId="0" fontId="153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53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535" fillId="0" borderId="0" xfId="0" quotePrefix="false" applyFont="true">
      <alignment horizontal="center" vertical="center" wrapText="true"/>
    </xf>
    <xf numFmtId="4" fontId="1536" fillId="0" borderId="0" xfId="0" quotePrefix="false" applyFont="true" applyNumberFormat="true">
      <alignment horizontal="center" vertical="center"/>
    </xf>
    <xf numFmtId="164" fontId="1537" fillId="0" borderId="0" xfId="0" quotePrefix="false" applyFont="true" applyNumberFormat="true">
      <alignment horizontal="center" vertical="center"/>
    </xf>
    <xf numFmtId="164" fontId="1538" fillId="0" borderId="0" xfId="0" quotePrefix="false" applyFont="true" applyNumberFormat="true">
      <alignment horizontal="center" vertical="center"/>
    </xf>
    <xf numFmtId="165" fontId="1539" fillId="0" borderId="0" xfId="0" quotePrefix="false" applyFont="true" applyNumberFormat="true">
      <alignment horizontal="center" vertical="center"/>
    </xf>
    <xf numFmtId="164" fontId="1540" fillId="0" borderId="0" xfId="0" quotePrefix="false" applyFont="true" applyNumberFormat="true">
      <alignment horizontal="center" vertical="center"/>
    </xf>
    <xf numFmtId="164" fontId="1541" fillId="0" borderId="0" xfId="0" quotePrefix="false" applyFont="true" applyNumberFormat="true">
      <alignment horizontal="center" vertical="center" wrapText="true"/>
    </xf>
    <xf numFmtId="4" fontId="1542" fillId="0" borderId="0" xfId="0" quotePrefix="false" applyFont="true" applyNumberFormat="true">
      <alignment horizontal="center" vertical="center"/>
    </xf>
    <xf numFmtId="164" fontId="1543" fillId="0" borderId="0" xfId="0" quotePrefix="false" applyFont="true" applyNumberFormat="true">
      <alignment horizontal="center" vertical="center"/>
    </xf>
    <xf numFmtId="4" fontId="1544" fillId="0" borderId="0" xfId="0" quotePrefix="false" applyFont="true" applyNumberFormat="true">
      <alignment horizontal="center" vertical="center"/>
    </xf>
    <xf numFmtId="164" fontId="1545" fillId="0" borderId="0" xfId="0" quotePrefix="false" applyFont="true" applyNumberFormat="true">
      <alignment horizontal="center" vertical="center"/>
    </xf>
    <xf numFmtId="4" fontId="1546" fillId="0" borderId="0" xfId="0" quotePrefix="false" applyFont="true" applyNumberFormat="true">
      <alignment horizontal="center" vertical="center"/>
    </xf>
    <xf numFmtId="164" fontId="1547" fillId="0" borderId="0" xfId="0" quotePrefix="false" applyFont="true" applyNumberFormat="true">
      <alignment horizontal="center" vertical="center"/>
    </xf>
    <xf numFmtId="4" fontId="1548" fillId="0" borderId="0" xfId="0" quotePrefix="false" applyFont="true" applyNumberFormat="true">
      <alignment horizontal="center" vertical="center"/>
    </xf>
    <xf numFmtId="164" fontId="1549" fillId="0" borderId="0" xfId="0" quotePrefix="false" applyFont="true" applyNumberFormat="true">
      <alignment horizontal="center" vertical="center"/>
    </xf>
    <xf numFmtId="4" fontId="1550" fillId="0" borderId="0" xfId="0" quotePrefix="false" applyFont="true" applyNumberFormat="true">
      <alignment horizontal="center" vertical="center"/>
    </xf>
    <xf numFmtId="164" fontId="1551" fillId="0" borderId="0" xfId="0" quotePrefix="false" applyFont="true" applyNumberFormat="true">
      <alignment horizontal="center" vertical="center"/>
    </xf>
    <xf numFmtId="4" fontId="1552" fillId="0" borderId="0" xfId="0" quotePrefix="false" applyFont="true" applyNumberFormat="true">
      <alignment horizontal="center" vertical="center"/>
    </xf>
    <xf numFmtId="164" fontId="1553" fillId="0" borderId="0" xfId="0" quotePrefix="false" applyFont="true" applyNumberFormat="true">
      <alignment horizontal="center" vertical="center"/>
    </xf>
    <xf numFmtId="4" fontId="1554" fillId="0" borderId="0" xfId="0" quotePrefix="false" applyFont="true" applyNumberFormat="true">
      <alignment horizontal="center" vertical="center"/>
    </xf>
    <xf numFmtId="164" fontId="1555" fillId="0" borderId="0" xfId="0" quotePrefix="false" applyFont="true" applyNumberFormat="true">
      <alignment horizontal="center" vertical="center"/>
    </xf>
    <xf numFmtId="4" fontId="1556" fillId="0" borderId="0" xfId="0" quotePrefix="false" applyFont="true" applyNumberFormat="true">
      <alignment horizontal="center" vertical="center"/>
    </xf>
    <xf numFmtId="164" fontId="1557" fillId="0" borderId="0" xfId="0" quotePrefix="false" applyFont="true" applyNumberFormat="true">
      <alignment horizontal="center" vertical="center"/>
    </xf>
    <xf numFmtId="4" fontId="1558" fillId="0" borderId="0" xfId="0" quotePrefix="false" applyFont="true" applyNumberFormat="true">
      <alignment horizontal="center" vertical="center"/>
    </xf>
    <xf numFmtId="164" fontId="1559" fillId="0" borderId="0" xfId="0" quotePrefix="false" applyFont="true" applyNumberFormat="true">
      <alignment horizontal="center" vertical="center"/>
    </xf>
    <xf numFmtId="4" fontId="1560" fillId="0" borderId="0" xfId="0" quotePrefix="false" applyFont="true" applyNumberFormat="true">
      <alignment horizontal="center" vertical="center"/>
    </xf>
    <xf numFmtId="164" fontId="1561" fillId="0" borderId="0" xfId="0" quotePrefix="false" applyFont="true" applyNumberFormat="true">
      <alignment horizontal="center" vertical="center"/>
    </xf>
    <xf numFmtId="0" fontId="1562" fillId="0" borderId="0" xfId="0" quotePrefix="false" applyFont="true">
      <alignment horizontal="center" vertical="center" wrapText="true"/>
    </xf>
    <xf numFmtId="4" fontId="1563" fillId="0" borderId="0" xfId="0" quotePrefix="false" applyFont="true" applyNumberFormat="true">
      <alignment horizontal="center" vertical="center"/>
    </xf>
    <xf numFmtId="164" fontId="1564" fillId="0" borderId="0" xfId="0" quotePrefix="false" applyFont="true" applyNumberFormat="true">
      <alignment horizontal="center" vertical="center"/>
    </xf>
    <xf numFmtId="164" fontId="1565" fillId="0" borderId="0" xfId="0" quotePrefix="false" applyFont="true" applyNumberFormat="true">
      <alignment horizontal="center" vertical="center"/>
    </xf>
    <xf numFmtId="165" fontId="1566" fillId="0" borderId="0" xfId="0" quotePrefix="false" applyFont="true" applyNumberFormat="true">
      <alignment horizontal="center" vertical="center"/>
    </xf>
    <xf numFmtId="164" fontId="1567" fillId="0" borderId="0" xfId="0" quotePrefix="false" applyFont="true" applyNumberFormat="true">
      <alignment horizontal="center" vertical="center"/>
    </xf>
    <xf numFmtId="164" fontId="1568" fillId="0" borderId="0" xfId="0" quotePrefix="false" applyFont="true" applyNumberFormat="true">
      <alignment horizontal="center" vertical="center" wrapText="true"/>
    </xf>
    <xf numFmtId="4" fontId="1569" fillId="0" borderId="0" xfId="0" quotePrefix="false" applyFont="true" applyNumberFormat="true">
      <alignment horizontal="center" vertical="center"/>
    </xf>
    <xf numFmtId="164" fontId="1570" fillId="0" borderId="0" xfId="0" quotePrefix="false" applyFont="true" applyNumberFormat="true">
      <alignment horizontal="center" vertical="center"/>
    </xf>
    <xf numFmtId="4" fontId="1571" fillId="0" borderId="0" xfId="0" quotePrefix="false" applyFont="true" applyNumberFormat="true">
      <alignment horizontal="center" vertical="center"/>
    </xf>
    <xf numFmtId="164" fontId="1572" fillId="0" borderId="0" xfId="0" quotePrefix="false" applyFont="true" applyNumberFormat="true">
      <alignment horizontal="center" vertical="center"/>
    </xf>
    <xf numFmtId="4" fontId="1573" fillId="0" borderId="0" xfId="0" quotePrefix="false" applyFont="true" applyNumberFormat="true">
      <alignment horizontal="center" vertical="center"/>
    </xf>
    <xf numFmtId="164" fontId="1574" fillId="0" borderId="0" xfId="0" quotePrefix="false" applyFont="true" applyNumberFormat="true">
      <alignment horizontal="center" vertical="center"/>
    </xf>
    <xf numFmtId="4" fontId="1575" fillId="0" borderId="0" xfId="0" quotePrefix="false" applyFont="true" applyNumberFormat="true">
      <alignment horizontal="center" vertical="center"/>
    </xf>
    <xf numFmtId="164" fontId="1576" fillId="0" borderId="0" xfId="0" quotePrefix="false" applyFont="true" applyNumberFormat="true">
      <alignment horizontal="center" vertical="center"/>
    </xf>
    <xf numFmtId="4" fontId="1577" fillId="0" borderId="0" xfId="0" quotePrefix="false" applyFont="true" applyNumberFormat="true">
      <alignment horizontal="center" vertical="center"/>
    </xf>
    <xf numFmtId="164" fontId="1578" fillId="0" borderId="0" xfId="0" quotePrefix="false" applyFont="true" applyNumberFormat="true">
      <alignment horizontal="center" vertical="center"/>
    </xf>
    <xf numFmtId="4" fontId="1579" fillId="0" borderId="0" xfId="0" quotePrefix="false" applyFont="true" applyNumberFormat="true">
      <alignment horizontal="center" vertical="center"/>
    </xf>
    <xf numFmtId="164" fontId="1580" fillId="0" borderId="0" xfId="0" quotePrefix="false" applyFont="true" applyNumberFormat="true">
      <alignment horizontal="center" vertical="center"/>
    </xf>
    <xf numFmtId="4" fontId="1581" fillId="0" borderId="0" xfId="0" quotePrefix="false" applyFont="true" applyNumberFormat="true">
      <alignment horizontal="center" vertical="center"/>
    </xf>
    <xf numFmtId="164" fontId="1582" fillId="0" borderId="0" xfId="0" quotePrefix="false" applyFont="true" applyNumberFormat="true">
      <alignment horizontal="center" vertical="center"/>
    </xf>
    <xf numFmtId="4" fontId="1583" fillId="0" borderId="0" xfId="0" quotePrefix="false" applyFont="true" applyNumberFormat="true">
      <alignment horizontal="center" vertical="center"/>
    </xf>
    <xf numFmtId="164" fontId="1584" fillId="0" borderId="0" xfId="0" quotePrefix="false" applyFont="true" applyNumberFormat="true">
      <alignment horizontal="center" vertical="center"/>
    </xf>
    <xf numFmtId="4" fontId="1585" fillId="0" borderId="0" xfId="0" quotePrefix="false" applyFont="true" applyNumberFormat="true">
      <alignment horizontal="center" vertical="center"/>
    </xf>
    <xf numFmtId="164" fontId="1586" fillId="0" borderId="0" xfId="0" quotePrefix="false" applyFont="true" applyNumberFormat="true">
      <alignment horizontal="center" vertical="center"/>
    </xf>
    <xf numFmtId="4" fontId="1587" fillId="0" borderId="0" xfId="0" quotePrefix="false" applyFont="true" applyNumberFormat="true">
      <alignment horizontal="center" vertical="center"/>
    </xf>
    <xf numFmtId="164" fontId="1588" fillId="0" borderId="0" xfId="0" quotePrefix="false" applyFont="true" applyNumberFormat="true">
      <alignment horizontal="center" vertical="center"/>
    </xf>
    <xf numFmtId="0" fontId="1589" fillId="0" borderId="0" xfId="0" quotePrefix="false" applyFont="true">
      <alignment horizontal="center" vertical="center" wrapText="true"/>
    </xf>
    <xf numFmtId="4" fontId="1590" fillId="0" borderId="0" xfId="0" quotePrefix="false" applyFont="true" applyNumberFormat="true">
      <alignment horizontal="center" vertical="center"/>
    </xf>
    <xf numFmtId="164" fontId="1591" fillId="0" borderId="0" xfId="0" quotePrefix="false" applyFont="true" applyNumberFormat="true">
      <alignment horizontal="center" vertical="center"/>
    </xf>
    <xf numFmtId="164" fontId="1592" fillId="0" borderId="0" xfId="0" quotePrefix="false" applyFont="true" applyNumberFormat="true">
      <alignment horizontal="center" vertical="center"/>
    </xf>
    <xf numFmtId="165" fontId="1593" fillId="0" borderId="0" xfId="0" quotePrefix="false" applyFont="true" applyNumberFormat="true">
      <alignment horizontal="center" vertical="center"/>
    </xf>
    <xf numFmtId="164" fontId="1594" fillId="0" borderId="0" xfId="0" quotePrefix="false" applyFont="true" applyNumberFormat="true">
      <alignment horizontal="center" vertical="center"/>
    </xf>
    <xf numFmtId="164" fontId="1595" fillId="0" borderId="0" xfId="0" quotePrefix="false" applyFont="true" applyNumberFormat="true">
      <alignment horizontal="center" vertical="center" wrapText="true"/>
    </xf>
    <xf numFmtId="4" fontId="1596" fillId="0" borderId="0" xfId="0" quotePrefix="false" applyFont="true" applyNumberFormat="true">
      <alignment horizontal="center" vertical="center"/>
    </xf>
    <xf numFmtId="164" fontId="1597" fillId="0" borderId="0" xfId="0" quotePrefix="false" applyFont="true" applyNumberFormat="true">
      <alignment horizontal="center" vertical="center"/>
    </xf>
    <xf numFmtId="4" fontId="1598" fillId="0" borderId="0" xfId="0" quotePrefix="false" applyFont="true" applyNumberFormat="true">
      <alignment horizontal="center" vertical="center"/>
    </xf>
    <xf numFmtId="164" fontId="1599" fillId="0" borderId="0" xfId="0" quotePrefix="false" applyFont="true" applyNumberFormat="true">
      <alignment horizontal="center" vertical="center"/>
    </xf>
    <xf numFmtId="4" fontId="1600" fillId="0" borderId="0" xfId="0" quotePrefix="false" applyFont="true" applyNumberFormat="true">
      <alignment horizontal="center" vertical="center"/>
    </xf>
    <xf numFmtId="164" fontId="1601" fillId="0" borderId="0" xfId="0" quotePrefix="false" applyFont="true" applyNumberFormat="true">
      <alignment horizontal="center" vertical="center"/>
    </xf>
    <xf numFmtId="4" fontId="1602" fillId="0" borderId="0" xfId="0" quotePrefix="false" applyFont="true" applyNumberFormat="true">
      <alignment horizontal="center" vertical="center"/>
    </xf>
    <xf numFmtId="164" fontId="1603" fillId="0" borderId="0" xfId="0" quotePrefix="false" applyFont="true" applyNumberFormat="true">
      <alignment horizontal="center" vertical="center"/>
    </xf>
    <xf numFmtId="4" fontId="1604" fillId="0" borderId="0" xfId="0" quotePrefix="false" applyFont="true" applyNumberFormat="true">
      <alignment horizontal="center" vertical="center"/>
    </xf>
    <xf numFmtId="164" fontId="1605" fillId="0" borderId="0" xfId="0" quotePrefix="false" applyFont="true" applyNumberFormat="true">
      <alignment horizontal="center" vertical="center"/>
    </xf>
    <xf numFmtId="4" fontId="1606" fillId="0" borderId="0" xfId="0" quotePrefix="false" applyFont="true" applyNumberFormat="true">
      <alignment horizontal="center" vertical="center"/>
    </xf>
    <xf numFmtId="164" fontId="1607" fillId="0" borderId="0" xfId="0" quotePrefix="false" applyFont="true" applyNumberFormat="true">
      <alignment horizontal="center" vertical="center"/>
    </xf>
    <xf numFmtId="4" fontId="1608" fillId="0" borderId="0" xfId="0" quotePrefix="false" applyFont="true" applyNumberFormat="true">
      <alignment horizontal="center" vertical="center"/>
    </xf>
    <xf numFmtId="164" fontId="1609" fillId="0" borderId="0" xfId="0" quotePrefix="false" applyFont="true" applyNumberFormat="true">
      <alignment horizontal="center" vertical="center"/>
    </xf>
    <xf numFmtId="4" fontId="1610" fillId="0" borderId="0" xfId="0" quotePrefix="false" applyFont="true" applyNumberFormat="true">
      <alignment horizontal="center" vertical="center"/>
    </xf>
    <xf numFmtId="164" fontId="1611" fillId="0" borderId="0" xfId="0" quotePrefix="false" applyFont="true" applyNumberFormat="true">
      <alignment horizontal="center" vertical="center"/>
    </xf>
    <xf numFmtId="4" fontId="1612" fillId="0" borderId="0" xfId="0" quotePrefix="false" applyFont="true" applyNumberFormat="true">
      <alignment horizontal="center" vertical="center"/>
    </xf>
    <xf numFmtId="164" fontId="1613" fillId="0" borderId="0" xfId="0" quotePrefix="false" applyFont="true" applyNumberFormat="true">
      <alignment horizontal="center" vertical="center"/>
    </xf>
    <xf numFmtId="4" fontId="1614" fillId="0" borderId="0" xfId="0" quotePrefix="false" applyFont="true" applyNumberFormat="true">
      <alignment horizontal="center" vertical="center"/>
    </xf>
    <xf numFmtId="164" fontId="1615" fillId="0" borderId="0" xfId="0" quotePrefix="false" applyFont="true" applyNumberFormat="true">
      <alignment horizontal="center" vertical="center"/>
    </xf>
    <xf numFmtId="0" fontId="1616" fillId="0" borderId="0" xfId="0" quotePrefix="false" applyFont="true">
      <alignment horizontal="center" vertical="center" wrapText="true"/>
    </xf>
    <xf numFmtId="4" fontId="1617" fillId="0" borderId="0" xfId="0" quotePrefix="false" applyFont="true" applyNumberFormat="true">
      <alignment horizontal="center" vertical="center"/>
    </xf>
    <xf numFmtId="164" fontId="1618" fillId="0" borderId="0" xfId="0" quotePrefix="false" applyFont="true" applyNumberFormat="true">
      <alignment horizontal="center" vertical="center"/>
    </xf>
    <xf numFmtId="164" fontId="1619" fillId="0" borderId="0" xfId="0" quotePrefix="false" applyFont="true" applyNumberFormat="true">
      <alignment horizontal="center" vertical="center"/>
    </xf>
    <xf numFmtId="165" fontId="1620" fillId="0" borderId="0" xfId="0" quotePrefix="false" applyFont="true" applyNumberFormat="true">
      <alignment horizontal="center" vertical="center"/>
    </xf>
    <xf numFmtId="164" fontId="1621" fillId="0" borderId="0" xfId="0" quotePrefix="false" applyFont="true" applyNumberFormat="true">
      <alignment horizontal="center" vertical="center"/>
    </xf>
    <xf numFmtId="164" fontId="1622" fillId="0" borderId="0" xfId="0" quotePrefix="false" applyFont="true" applyNumberFormat="true">
      <alignment horizontal="center" vertical="center" wrapText="true"/>
    </xf>
    <xf numFmtId="4" fontId="1623" fillId="0" borderId="0" xfId="0" quotePrefix="false" applyFont="true" applyNumberFormat="true">
      <alignment horizontal="center" vertical="center"/>
    </xf>
    <xf numFmtId="164" fontId="1624" fillId="0" borderId="0" xfId="0" quotePrefix="false" applyFont="true" applyNumberFormat="true">
      <alignment horizontal="center" vertical="center"/>
    </xf>
    <xf numFmtId="4" fontId="1625" fillId="0" borderId="0" xfId="0" quotePrefix="false" applyFont="true" applyNumberFormat="true">
      <alignment horizontal="center" vertical="center"/>
    </xf>
    <xf numFmtId="164" fontId="1626" fillId="0" borderId="0" xfId="0" quotePrefix="false" applyFont="true" applyNumberFormat="true">
      <alignment horizontal="center" vertical="center"/>
    </xf>
    <xf numFmtId="4" fontId="1627" fillId="0" borderId="0" xfId="0" quotePrefix="false" applyFont="true" applyNumberFormat="true">
      <alignment horizontal="center" vertical="center"/>
    </xf>
    <xf numFmtId="164" fontId="1628" fillId="0" borderId="0" xfId="0" quotePrefix="false" applyFont="true" applyNumberFormat="true">
      <alignment horizontal="center" vertical="center"/>
    </xf>
    <xf numFmtId="4" fontId="1629" fillId="0" borderId="0" xfId="0" quotePrefix="false" applyFont="true" applyNumberFormat="true">
      <alignment horizontal="center" vertical="center"/>
    </xf>
    <xf numFmtId="164" fontId="1630" fillId="0" borderId="0" xfId="0" quotePrefix="false" applyFont="true" applyNumberFormat="true">
      <alignment horizontal="center" vertical="center"/>
    </xf>
    <xf numFmtId="4" fontId="1631" fillId="0" borderId="0" xfId="0" quotePrefix="false" applyFont="true" applyNumberFormat="true">
      <alignment horizontal="center" vertical="center"/>
    </xf>
    <xf numFmtId="164" fontId="1632" fillId="0" borderId="0" xfId="0" quotePrefix="false" applyFont="true" applyNumberFormat="true">
      <alignment horizontal="center" vertical="center"/>
    </xf>
    <xf numFmtId="4" fontId="1633" fillId="0" borderId="0" xfId="0" quotePrefix="false" applyFont="true" applyNumberFormat="true">
      <alignment horizontal="center" vertical="center"/>
    </xf>
    <xf numFmtId="164" fontId="1634" fillId="0" borderId="0" xfId="0" quotePrefix="false" applyFont="true" applyNumberFormat="true">
      <alignment horizontal="center" vertical="center"/>
    </xf>
    <xf numFmtId="4" fontId="1635" fillId="0" borderId="0" xfId="0" quotePrefix="false" applyFont="true" applyNumberFormat="true">
      <alignment horizontal="center" vertical="center"/>
    </xf>
    <xf numFmtId="164" fontId="1636" fillId="0" borderId="0" xfId="0" quotePrefix="false" applyFont="true" applyNumberFormat="true">
      <alignment horizontal="center" vertical="center"/>
    </xf>
    <xf numFmtId="4" fontId="1637" fillId="0" borderId="0" xfId="0" quotePrefix="false" applyFont="true" applyNumberFormat="true">
      <alignment horizontal="center" vertical="center"/>
    </xf>
    <xf numFmtId="164" fontId="1638" fillId="0" borderId="0" xfId="0" quotePrefix="false" applyFont="true" applyNumberFormat="true">
      <alignment horizontal="center" vertical="center"/>
    </xf>
    <xf numFmtId="4" fontId="1639" fillId="0" borderId="0" xfId="0" quotePrefix="false" applyFont="true" applyNumberFormat="true">
      <alignment horizontal="center" vertical="center"/>
    </xf>
    <xf numFmtId="164" fontId="1640" fillId="0" borderId="0" xfId="0" quotePrefix="false" applyFont="true" applyNumberFormat="true">
      <alignment horizontal="center" vertical="center"/>
    </xf>
    <xf numFmtId="4" fontId="1641" fillId="0" borderId="0" xfId="0" quotePrefix="false" applyFont="true" applyNumberFormat="true">
      <alignment horizontal="center" vertical="center"/>
    </xf>
    <xf numFmtId="164" fontId="1642" fillId="0" borderId="0" xfId="0" quotePrefix="false" applyFont="true" applyNumberFormat="true">
      <alignment horizontal="center" vertical="center"/>
    </xf>
    <xf numFmtId="0" fontId="1643" fillId="0" borderId="0" xfId="0" quotePrefix="false" applyFont="true">
      <alignment horizontal="center" vertical="center" wrapText="true"/>
    </xf>
    <xf numFmtId="4" fontId="1644" fillId="0" borderId="0" xfId="0" quotePrefix="false" applyFont="true" applyNumberFormat="true">
      <alignment horizontal="center" vertical="center"/>
    </xf>
    <xf numFmtId="164" fontId="1645" fillId="0" borderId="0" xfId="0" quotePrefix="false" applyFont="true" applyNumberFormat="true">
      <alignment horizontal="center" vertical="center"/>
    </xf>
    <xf numFmtId="164" fontId="1646" fillId="0" borderId="0" xfId="0" quotePrefix="false" applyFont="true" applyNumberFormat="true">
      <alignment horizontal="center" vertical="center"/>
    </xf>
    <xf numFmtId="165" fontId="1647" fillId="0" borderId="0" xfId="0" quotePrefix="false" applyFont="true" applyNumberFormat="true">
      <alignment horizontal="center" vertical="center"/>
    </xf>
    <xf numFmtId="164" fontId="1648" fillId="0" borderId="0" xfId="0" quotePrefix="false" applyFont="true" applyNumberFormat="true">
      <alignment horizontal="center" vertical="center"/>
    </xf>
    <xf numFmtId="164" fontId="1649" fillId="0" borderId="0" xfId="0" quotePrefix="false" applyFont="true" applyNumberFormat="true">
      <alignment horizontal="center" vertical="center" wrapText="true"/>
    </xf>
    <xf numFmtId="4" fontId="1650" fillId="0" borderId="0" xfId="0" quotePrefix="false" applyFont="true" applyNumberFormat="true">
      <alignment horizontal="center" vertical="center"/>
    </xf>
    <xf numFmtId="164" fontId="1651" fillId="0" borderId="0" xfId="0" quotePrefix="false" applyFont="true" applyNumberFormat="true">
      <alignment horizontal="center" vertical="center"/>
    </xf>
    <xf numFmtId="4" fontId="1652" fillId="0" borderId="0" xfId="0" quotePrefix="false" applyFont="true" applyNumberFormat="true">
      <alignment horizontal="center" vertical="center"/>
    </xf>
    <xf numFmtId="164" fontId="1653" fillId="0" borderId="0" xfId="0" quotePrefix="false" applyFont="true" applyNumberFormat="true">
      <alignment horizontal="center" vertical="center"/>
    </xf>
    <xf numFmtId="4" fontId="1654" fillId="0" borderId="0" xfId="0" quotePrefix="false" applyFont="true" applyNumberFormat="true">
      <alignment horizontal="center" vertical="center"/>
    </xf>
    <xf numFmtId="164" fontId="1655" fillId="0" borderId="0" xfId="0" quotePrefix="false" applyFont="true" applyNumberFormat="true">
      <alignment horizontal="center" vertical="center"/>
    </xf>
    <xf numFmtId="4" fontId="1656" fillId="0" borderId="0" xfId="0" quotePrefix="false" applyFont="true" applyNumberFormat="true">
      <alignment horizontal="center" vertical="center"/>
    </xf>
    <xf numFmtId="164" fontId="1657" fillId="0" borderId="0" xfId="0" quotePrefix="false" applyFont="true" applyNumberFormat="true">
      <alignment horizontal="center" vertical="center"/>
    </xf>
    <xf numFmtId="4" fontId="1658" fillId="0" borderId="0" xfId="0" quotePrefix="false" applyFont="true" applyNumberFormat="true">
      <alignment horizontal="center" vertical="center"/>
    </xf>
    <xf numFmtId="164" fontId="1659" fillId="0" borderId="0" xfId="0" quotePrefix="false" applyFont="true" applyNumberFormat="true">
      <alignment horizontal="center" vertical="center"/>
    </xf>
    <xf numFmtId="4" fontId="1660" fillId="0" borderId="0" xfId="0" quotePrefix="false" applyFont="true" applyNumberFormat="true">
      <alignment horizontal="center" vertical="center"/>
    </xf>
    <xf numFmtId="164" fontId="1661" fillId="0" borderId="0" xfId="0" quotePrefix="false" applyFont="true" applyNumberFormat="true">
      <alignment horizontal="center" vertical="center"/>
    </xf>
    <xf numFmtId="4" fontId="1662" fillId="0" borderId="0" xfId="0" quotePrefix="false" applyFont="true" applyNumberFormat="true">
      <alignment horizontal="center" vertical="center"/>
    </xf>
    <xf numFmtId="164" fontId="1663" fillId="0" borderId="0" xfId="0" quotePrefix="false" applyFont="true" applyNumberFormat="true">
      <alignment horizontal="center" vertical="center"/>
    </xf>
    <xf numFmtId="4" fontId="1664" fillId="0" borderId="0" xfId="0" quotePrefix="false" applyFont="true" applyNumberFormat="true">
      <alignment horizontal="center" vertical="center"/>
    </xf>
    <xf numFmtId="164" fontId="1665" fillId="0" borderId="0" xfId="0" quotePrefix="false" applyFont="true" applyNumberFormat="true">
      <alignment horizontal="center" vertical="center"/>
    </xf>
    <xf numFmtId="4" fontId="1666" fillId="0" borderId="0" xfId="0" quotePrefix="false" applyFont="true" applyNumberFormat="true">
      <alignment horizontal="center" vertical="center"/>
    </xf>
    <xf numFmtId="164" fontId="1667" fillId="0" borderId="0" xfId="0" quotePrefix="false" applyFont="true" applyNumberFormat="true">
      <alignment horizontal="center" vertical="center"/>
    </xf>
    <xf numFmtId="4" fontId="1668" fillId="0" borderId="0" xfId="0" quotePrefix="false" applyFont="true" applyNumberFormat="true">
      <alignment horizontal="center" vertical="center"/>
    </xf>
    <xf numFmtId="164" fontId="1669" fillId="0" borderId="0" xfId="0" quotePrefix="false" applyFont="true" applyNumberFormat="true">
      <alignment horizontal="center" vertical="center"/>
    </xf>
    <xf numFmtId="0" fontId="1670" fillId="0" borderId="0" xfId="0" quotePrefix="false" applyFont="true">
      <alignment horizontal="center" vertical="center" wrapText="true"/>
    </xf>
    <xf numFmtId="4" fontId="1671" fillId="0" borderId="0" xfId="0" quotePrefix="false" applyFont="true" applyNumberFormat="true">
      <alignment horizontal="center" vertical="center"/>
    </xf>
    <xf numFmtId="164" fontId="1672" fillId="0" borderId="0" xfId="0" quotePrefix="false" applyFont="true" applyNumberFormat="true">
      <alignment horizontal="center" vertical="center"/>
    </xf>
    <xf numFmtId="164" fontId="1673" fillId="0" borderId="0" xfId="0" quotePrefix="false" applyFont="true" applyNumberFormat="true">
      <alignment horizontal="center" vertical="center"/>
    </xf>
    <xf numFmtId="165" fontId="1674" fillId="0" borderId="0" xfId="0" quotePrefix="false" applyFont="true" applyNumberFormat="true">
      <alignment horizontal="center" vertical="center"/>
    </xf>
    <xf numFmtId="164" fontId="1675" fillId="0" borderId="0" xfId="0" quotePrefix="false" applyFont="true" applyNumberFormat="true">
      <alignment horizontal="center" vertical="center"/>
    </xf>
    <xf numFmtId="164" fontId="1676" fillId="0" borderId="0" xfId="0" quotePrefix="false" applyFont="true" applyNumberFormat="true">
      <alignment horizontal="center" vertical="center" wrapText="true"/>
    </xf>
    <xf numFmtId="4" fontId="1677" fillId="0" borderId="0" xfId="0" quotePrefix="false" applyFont="true" applyNumberFormat="true">
      <alignment horizontal="center" vertical="center"/>
    </xf>
    <xf numFmtId="164" fontId="1678" fillId="0" borderId="0" xfId="0" quotePrefix="false" applyFont="true" applyNumberFormat="true">
      <alignment horizontal="center" vertical="center"/>
    </xf>
    <xf numFmtId="4" fontId="1679" fillId="0" borderId="0" xfId="0" quotePrefix="false" applyFont="true" applyNumberFormat="true">
      <alignment horizontal="center" vertical="center"/>
    </xf>
    <xf numFmtId="164" fontId="1680" fillId="0" borderId="0" xfId="0" quotePrefix="false" applyFont="true" applyNumberFormat="true">
      <alignment horizontal="center" vertical="center"/>
    </xf>
    <xf numFmtId="4" fontId="1681" fillId="0" borderId="0" xfId="0" quotePrefix="false" applyFont="true" applyNumberFormat="true">
      <alignment horizontal="center" vertical="center"/>
    </xf>
    <xf numFmtId="164" fontId="1682" fillId="0" borderId="0" xfId="0" quotePrefix="false" applyFont="true" applyNumberFormat="true">
      <alignment horizontal="center" vertical="center"/>
    </xf>
    <xf numFmtId="4" fontId="1683" fillId="0" borderId="0" xfId="0" quotePrefix="false" applyFont="true" applyNumberFormat="true">
      <alignment horizontal="center" vertical="center"/>
    </xf>
    <xf numFmtId="164" fontId="1684" fillId="0" borderId="0" xfId="0" quotePrefix="false" applyFont="true" applyNumberFormat="true">
      <alignment horizontal="center" vertical="center"/>
    </xf>
    <xf numFmtId="4" fontId="1685" fillId="0" borderId="0" xfId="0" quotePrefix="false" applyFont="true" applyNumberFormat="true">
      <alignment horizontal="center" vertical="center"/>
    </xf>
    <xf numFmtId="164" fontId="1686" fillId="0" borderId="0" xfId="0" quotePrefix="false" applyFont="true" applyNumberFormat="true">
      <alignment horizontal="center" vertical="center"/>
    </xf>
    <xf numFmtId="4" fontId="1687" fillId="0" borderId="0" xfId="0" quotePrefix="false" applyFont="true" applyNumberFormat="true">
      <alignment horizontal="center" vertical="center"/>
    </xf>
    <xf numFmtId="164" fontId="1688" fillId="0" borderId="0" xfId="0" quotePrefix="false" applyFont="true" applyNumberFormat="true">
      <alignment horizontal="center" vertical="center"/>
    </xf>
    <xf numFmtId="4" fontId="1689" fillId="0" borderId="0" xfId="0" quotePrefix="false" applyFont="true" applyNumberFormat="true">
      <alignment horizontal="center" vertical="center"/>
    </xf>
    <xf numFmtId="164" fontId="1690" fillId="0" borderId="0" xfId="0" quotePrefix="false" applyFont="true" applyNumberFormat="true">
      <alignment horizontal="center" vertical="center"/>
    </xf>
    <xf numFmtId="4" fontId="1691" fillId="0" borderId="0" xfId="0" quotePrefix="false" applyFont="true" applyNumberFormat="true">
      <alignment horizontal="center" vertical="center"/>
    </xf>
    <xf numFmtId="164" fontId="1692" fillId="0" borderId="0" xfId="0" quotePrefix="false" applyFont="true" applyNumberFormat="true">
      <alignment horizontal="center" vertical="center"/>
    </xf>
    <xf numFmtId="4" fontId="1693" fillId="0" borderId="0" xfId="0" quotePrefix="false" applyFont="true" applyNumberFormat="true">
      <alignment horizontal="center" vertical="center"/>
    </xf>
    <xf numFmtId="164" fontId="1694" fillId="0" borderId="0" xfId="0" quotePrefix="false" applyFont="true" applyNumberFormat="true">
      <alignment horizontal="center" vertical="center"/>
    </xf>
    <xf numFmtId="4" fontId="1695" fillId="0" borderId="0" xfId="0" quotePrefix="false" applyFont="true" applyNumberFormat="true">
      <alignment horizontal="center" vertical="center"/>
    </xf>
    <xf numFmtId="164" fontId="1696" fillId="0" borderId="0" xfId="0" quotePrefix="false" applyFont="true" applyNumberFormat="true">
      <alignment horizontal="center" vertical="center"/>
    </xf>
    <xf numFmtId="0" fontId="1697" fillId="0" borderId="0" xfId="0" quotePrefix="false" applyFont="true">
      <alignment horizontal="center" vertical="center" wrapText="true"/>
    </xf>
    <xf numFmtId="4" fontId="1698" fillId="0" borderId="0" xfId="0" quotePrefix="false" applyFont="true" applyNumberFormat="true">
      <alignment horizontal="center" vertical="center"/>
    </xf>
    <xf numFmtId="164" fontId="1699" fillId="0" borderId="0" xfId="0" quotePrefix="false" applyFont="true" applyNumberFormat="true">
      <alignment horizontal="center" vertical="center"/>
    </xf>
    <xf numFmtId="164" fontId="1700" fillId="0" borderId="0" xfId="0" quotePrefix="false" applyFont="true" applyNumberFormat="true">
      <alignment horizontal="center" vertical="center"/>
    </xf>
    <xf numFmtId="165" fontId="1701" fillId="0" borderId="0" xfId="0" quotePrefix="false" applyFont="true" applyNumberFormat="true">
      <alignment horizontal="center" vertical="center"/>
    </xf>
    <xf numFmtId="164" fontId="1702" fillId="0" borderId="0" xfId="0" quotePrefix="false" applyFont="true" applyNumberFormat="true">
      <alignment horizontal="center" vertical="center"/>
    </xf>
    <xf numFmtId="164" fontId="1703" fillId="0" borderId="0" xfId="0" quotePrefix="false" applyFont="true" applyNumberFormat="true">
      <alignment horizontal="center" vertical="center" wrapText="true"/>
    </xf>
    <xf numFmtId="4" fontId="1704" fillId="0" borderId="0" xfId="0" quotePrefix="false" applyFont="true" applyNumberFormat="true">
      <alignment horizontal="center" vertical="center"/>
    </xf>
    <xf numFmtId="164" fontId="1705" fillId="0" borderId="0" xfId="0" quotePrefix="false" applyFont="true" applyNumberFormat="true">
      <alignment horizontal="center" vertical="center"/>
    </xf>
    <xf numFmtId="4" fontId="1706" fillId="0" borderId="0" xfId="0" quotePrefix="false" applyFont="true" applyNumberFormat="true">
      <alignment horizontal="center" vertical="center"/>
    </xf>
    <xf numFmtId="164" fontId="1707" fillId="0" borderId="0" xfId="0" quotePrefix="false" applyFont="true" applyNumberFormat="true">
      <alignment horizontal="center" vertical="center"/>
    </xf>
    <xf numFmtId="4" fontId="1708" fillId="0" borderId="0" xfId="0" quotePrefix="false" applyFont="true" applyNumberFormat="true">
      <alignment horizontal="center" vertical="center"/>
    </xf>
    <xf numFmtId="164" fontId="1709" fillId="0" borderId="0" xfId="0" quotePrefix="false" applyFont="true" applyNumberFormat="true">
      <alignment horizontal="center" vertical="center"/>
    </xf>
    <xf numFmtId="4" fontId="1710" fillId="0" borderId="0" xfId="0" quotePrefix="false" applyFont="true" applyNumberFormat="true">
      <alignment horizontal="center" vertical="center"/>
    </xf>
    <xf numFmtId="164" fontId="1711" fillId="0" borderId="0" xfId="0" quotePrefix="false" applyFont="true" applyNumberFormat="true">
      <alignment horizontal="center" vertical="center"/>
    </xf>
    <xf numFmtId="4" fontId="1712" fillId="0" borderId="0" xfId="0" quotePrefix="false" applyFont="true" applyNumberFormat="true">
      <alignment horizontal="center" vertical="center"/>
    </xf>
    <xf numFmtId="164" fontId="1713" fillId="0" borderId="0" xfId="0" quotePrefix="false" applyFont="true" applyNumberFormat="true">
      <alignment horizontal="center" vertical="center"/>
    </xf>
    <xf numFmtId="4" fontId="1714" fillId="0" borderId="0" xfId="0" quotePrefix="false" applyFont="true" applyNumberFormat="true">
      <alignment horizontal="center" vertical="center"/>
    </xf>
    <xf numFmtId="164" fontId="1715" fillId="0" borderId="0" xfId="0" quotePrefix="false" applyFont="true" applyNumberFormat="true">
      <alignment horizontal="center" vertical="center"/>
    </xf>
    <xf numFmtId="4" fontId="1716" fillId="0" borderId="0" xfId="0" quotePrefix="false" applyFont="true" applyNumberFormat="true">
      <alignment horizontal="center" vertical="center"/>
    </xf>
    <xf numFmtId="164" fontId="1717" fillId="0" borderId="0" xfId="0" quotePrefix="false" applyFont="true" applyNumberFormat="true">
      <alignment horizontal="center" vertical="center"/>
    </xf>
    <xf numFmtId="4" fontId="1718" fillId="0" borderId="0" xfId="0" quotePrefix="false" applyFont="true" applyNumberFormat="true">
      <alignment horizontal="center" vertical="center"/>
    </xf>
    <xf numFmtId="164" fontId="1719" fillId="0" borderId="0" xfId="0" quotePrefix="false" applyFont="true" applyNumberFormat="true">
      <alignment horizontal="center" vertical="center"/>
    </xf>
    <xf numFmtId="4" fontId="1720" fillId="0" borderId="0" xfId="0" quotePrefix="false" applyFont="true" applyNumberFormat="true">
      <alignment horizontal="center" vertical="center"/>
    </xf>
    <xf numFmtId="164" fontId="1721" fillId="0" borderId="0" xfId="0" quotePrefix="false" applyFont="true" applyNumberFormat="true">
      <alignment horizontal="center" vertical="center"/>
    </xf>
    <xf numFmtId="4" fontId="1722" fillId="0" borderId="0" xfId="0" quotePrefix="false" applyFont="true" applyNumberFormat="true">
      <alignment horizontal="center" vertical="center"/>
    </xf>
    <xf numFmtId="164" fontId="1723" fillId="0" borderId="0" xfId="0" quotePrefix="false" applyFont="true" applyNumberFormat="true">
      <alignment horizontal="center" vertical="center"/>
    </xf>
    <xf numFmtId="0" fontId="1724" fillId="0" borderId="0" xfId="0" quotePrefix="false" applyFont="true">
      <alignment horizontal="center" vertical="center" wrapText="true"/>
    </xf>
    <xf numFmtId="4" fontId="1725" fillId="0" borderId="0" xfId="0" quotePrefix="false" applyFont="true" applyNumberFormat="true">
      <alignment horizontal="center" vertical="center"/>
    </xf>
    <xf numFmtId="164" fontId="1726" fillId="0" borderId="0" xfId="0" quotePrefix="false" applyFont="true" applyNumberFormat="true">
      <alignment horizontal="center" vertical="center"/>
    </xf>
    <xf numFmtId="164" fontId="1727" fillId="0" borderId="0" xfId="0" quotePrefix="false" applyFont="true" applyNumberFormat="true">
      <alignment horizontal="center" vertical="center"/>
    </xf>
    <xf numFmtId="165" fontId="1728" fillId="0" borderId="0" xfId="0" quotePrefix="false" applyFont="true" applyNumberFormat="true">
      <alignment horizontal="center" vertical="center"/>
    </xf>
    <xf numFmtId="164" fontId="1729" fillId="0" borderId="0" xfId="0" quotePrefix="false" applyFont="true" applyNumberFormat="true">
      <alignment horizontal="center" vertical="center"/>
    </xf>
    <xf numFmtId="164" fontId="1730" fillId="0" borderId="0" xfId="0" quotePrefix="false" applyFont="true" applyNumberFormat="true">
      <alignment horizontal="center" vertical="center" wrapText="true"/>
    </xf>
    <xf numFmtId="4" fontId="1731" fillId="0" borderId="0" xfId="0" quotePrefix="false" applyFont="true" applyNumberFormat="true">
      <alignment horizontal="center" vertical="center"/>
    </xf>
    <xf numFmtId="164" fontId="1732" fillId="0" borderId="0" xfId="0" quotePrefix="false" applyFont="true" applyNumberFormat="true">
      <alignment horizontal="center" vertical="center"/>
    </xf>
    <xf numFmtId="4" fontId="1733" fillId="0" borderId="0" xfId="0" quotePrefix="false" applyFont="true" applyNumberFormat="true">
      <alignment horizontal="center" vertical="center"/>
    </xf>
    <xf numFmtId="164" fontId="1734" fillId="0" borderId="0" xfId="0" quotePrefix="false" applyFont="true" applyNumberFormat="true">
      <alignment horizontal="center" vertical="center"/>
    </xf>
    <xf numFmtId="4" fontId="1735" fillId="0" borderId="0" xfId="0" quotePrefix="false" applyFont="true" applyNumberFormat="true">
      <alignment horizontal="center" vertical="center"/>
    </xf>
    <xf numFmtId="164" fontId="1736" fillId="0" borderId="0" xfId="0" quotePrefix="false" applyFont="true" applyNumberFormat="true">
      <alignment horizontal="center" vertical="center"/>
    </xf>
    <xf numFmtId="4" fontId="1737" fillId="0" borderId="0" xfId="0" quotePrefix="false" applyFont="true" applyNumberFormat="true">
      <alignment horizontal="center" vertical="center"/>
    </xf>
    <xf numFmtId="164" fontId="1738" fillId="0" borderId="0" xfId="0" quotePrefix="false" applyFont="true" applyNumberFormat="true">
      <alignment horizontal="center" vertical="center"/>
    </xf>
    <xf numFmtId="4" fontId="1739" fillId="0" borderId="0" xfId="0" quotePrefix="false" applyFont="true" applyNumberFormat="true">
      <alignment horizontal="center" vertical="center"/>
    </xf>
    <xf numFmtId="164" fontId="1740" fillId="0" borderId="0" xfId="0" quotePrefix="false" applyFont="true" applyNumberFormat="true">
      <alignment horizontal="center" vertical="center"/>
    </xf>
    <xf numFmtId="4" fontId="1741" fillId="0" borderId="0" xfId="0" quotePrefix="false" applyFont="true" applyNumberFormat="true">
      <alignment horizontal="center" vertical="center"/>
    </xf>
    <xf numFmtId="164" fontId="1742" fillId="0" borderId="0" xfId="0" quotePrefix="false" applyFont="true" applyNumberFormat="true">
      <alignment horizontal="center" vertical="center"/>
    </xf>
    <xf numFmtId="4" fontId="1743" fillId="0" borderId="0" xfId="0" quotePrefix="false" applyFont="true" applyNumberFormat="true">
      <alignment horizontal="center" vertical="center"/>
    </xf>
    <xf numFmtId="164" fontId="1744" fillId="0" borderId="0" xfId="0" quotePrefix="false" applyFont="true" applyNumberFormat="true">
      <alignment horizontal="center" vertical="center"/>
    </xf>
    <xf numFmtId="4" fontId="1745" fillId="0" borderId="0" xfId="0" quotePrefix="false" applyFont="true" applyNumberFormat="true">
      <alignment horizontal="center" vertical="center"/>
    </xf>
    <xf numFmtId="164" fontId="1746" fillId="0" borderId="0" xfId="0" quotePrefix="false" applyFont="true" applyNumberFormat="true">
      <alignment horizontal="center" vertical="center"/>
    </xf>
    <xf numFmtId="4" fontId="1747" fillId="0" borderId="0" xfId="0" quotePrefix="false" applyFont="true" applyNumberFormat="true">
      <alignment horizontal="center" vertical="center"/>
    </xf>
    <xf numFmtId="164" fontId="1748" fillId="0" borderId="0" xfId="0" quotePrefix="false" applyFont="true" applyNumberFormat="true">
      <alignment horizontal="center" vertical="center"/>
    </xf>
    <xf numFmtId="4" fontId="1749" fillId="0" borderId="0" xfId="0" quotePrefix="false" applyFont="true" applyNumberFormat="true">
      <alignment horizontal="center" vertical="center"/>
    </xf>
    <xf numFmtId="164" fontId="1750" fillId="0" borderId="0" xfId="0" quotePrefix="false" applyFont="true" applyNumberFormat="true">
      <alignment horizontal="center" vertical="center"/>
    </xf>
    <xf numFmtId="0" fontId="1751" fillId="0" borderId="0" xfId="0" quotePrefix="false" applyFont="true">
      <alignment horizontal="center" vertical="center" wrapText="true"/>
    </xf>
    <xf numFmtId="4" fontId="1752" fillId="0" borderId="0" xfId="0" quotePrefix="false" applyFont="true" applyNumberFormat="true">
      <alignment horizontal="center" vertical="center"/>
    </xf>
    <xf numFmtId="164" fontId="1753" fillId="0" borderId="0" xfId="0" quotePrefix="false" applyFont="true" applyNumberFormat="true">
      <alignment horizontal="center" vertical="center"/>
    </xf>
    <xf numFmtId="164" fontId="1754" fillId="0" borderId="0" xfId="0" quotePrefix="false" applyFont="true" applyNumberFormat="true">
      <alignment horizontal="center" vertical="center"/>
    </xf>
    <xf numFmtId="165" fontId="1755" fillId="0" borderId="0" xfId="0" quotePrefix="false" applyFont="true" applyNumberFormat="true">
      <alignment horizontal="center" vertical="center"/>
    </xf>
    <xf numFmtId="164" fontId="1756" fillId="0" borderId="0" xfId="0" quotePrefix="false" applyFont="true" applyNumberFormat="true">
      <alignment horizontal="center" vertical="center"/>
    </xf>
    <xf numFmtId="164" fontId="1757" fillId="0" borderId="0" xfId="0" quotePrefix="false" applyFont="true" applyNumberFormat="true">
      <alignment horizontal="center" vertical="center" wrapText="true"/>
    </xf>
    <xf numFmtId="4" fontId="1758" fillId="0" borderId="0" xfId="0" quotePrefix="false" applyFont="true" applyNumberFormat="true">
      <alignment horizontal="center" vertical="center"/>
    </xf>
    <xf numFmtId="164" fontId="1759" fillId="0" borderId="0" xfId="0" quotePrefix="false" applyFont="true" applyNumberFormat="true">
      <alignment horizontal="center" vertical="center"/>
    </xf>
    <xf numFmtId="4" fontId="1760" fillId="0" borderId="0" xfId="0" quotePrefix="false" applyFont="true" applyNumberFormat="true">
      <alignment horizontal="center" vertical="center"/>
    </xf>
    <xf numFmtId="164" fontId="1761" fillId="0" borderId="0" xfId="0" quotePrefix="false" applyFont="true" applyNumberFormat="true">
      <alignment horizontal="center" vertical="center"/>
    </xf>
    <xf numFmtId="4" fontId="1762" fillId="0" borderId="0" xfId="0" quotePrefix="false" applyFont="true" applyNumberFormat="true">
      <alignment horizontal="center" vertical="center"/>
    </xf>
    <xf numFmtId="164" fontId="1763" fillId="0" borderId="0" xfId="0" quotePrefix="false" applyFont="true" applyNumberFormat="true">
      <alignment horizontal="center" vertical="center"/>
    </xf>
    <xf numFmtId="4" fontId="1764" fillId="0" borderId="0" xfId="0" quotePrefix="false" applyFont="true" applyNumberFormat="true">
      <alignment horizontal="center" vertical="center"/>
    </xf>
    <xf numFmtId="164" fontId="1765" fillId="0" borderId="0" xfId="0" quotePrefix="false" applyFont="true" applyNumberFormat="true">
      <alignment horizontal="center" vertical="center"/>
    </xf>
    <xf numFmtId="4" fontId="1766" fillId="0" borderId="0" xfId="0" quotePrefix="false" applyFont="true" applyNumberFormat="true">
      <alignment horizontal="center" vertical="center"/>
    </xf>
    <xf numFmtId="164" fontId="1767" fillId="0" borderId="0" xfId="0" quotePrefix="false" applyFont="true" applyNumberFormat="true">
      <alignment horizontal="center" vertical="center"/>
    </xf>
    <xf numFmtId="4" fontId="1768" fillId="0" borderId="0" xfId="0" quotePrefix="false" applyFont="true" applyNumberFormat="true">
      <alignment horizontal="center" vertical="center"/>
    </xf>
    <xf numFmtId="164" fontId="1769" fillId="0" borderId="0" xfId="0" quotePrefix="false" applyFont="true" applyNumberFormat="true">
      <alignment horizontal="center" vertical="center"/>
    </xf>
    <xf numFmtId="4" fontId="1770" fillId="0" borderId="0" xfId="0" quotePrefix="false" applyFont="true" applyNumberFormat="true">
      <alignment horizontal="center" vertical="center"/>
    </xf>
    <xf numFmtId="164" fontId="1771" fillId="0" borderId="0" xfId="0" quotePrefix="false" applyFont="true" applyNumberFormat="true">
      <alignment horizontal="center" vertical="center"/>
    </xf>
    <xf numFmtId="4" fontId="1772" fillId="0" borderId="0" xfId="0" quotePrefix="false" applyFont="true" applyNumberFormat="true">
      <alignment horizontal="center" vertical="center"/>
    </xf>
    <xf numFmtId="164" fontId="1773" fillId="0" borderId="0" xfId="0" quotePrefix="false" applyFont="true" applyNumberFormat="true">
      <alignment horizontal="center" vertical="center"/>
    </xf>
    <xf numFmtId="4" fontId="1774" fillId="0" borderId="0" xfId="0" quotePrefix="false" applyFont="true" applyNumberFormat="true">
      <alignment horizontal="center" vertical="center"/>
    </xf>
    <xf numFmtId="164" fontId="1775" fillId="0" borderId="0" xfId="0" quotePrefix="false" applyFont="true" applyNumberFormat="true">
      <alignment horizontal="center" vertical="center"/>
    </xf>
    <xf numFmtId="4" fontId="1776" fillId="0" borderId="0" xfId="0" quotePrefix="false" applyFont="true" applyNumberFormat="true">
      <alignment horizontal="center" vertical="center"/>
    </xf>
    <xf numFmtId="164" fontId="1777" fillId="0" borderId="0" xfId="0" quotePrefix="false" applyFont="true" applyNumberFormat="true">
      <alignment horizontal="center" vertical="center"/>
    </xf>
    <xf numFmtId="164" fontId="1778" fillId="0" borderId="0" xfId="0" quotePrefix="false" applyFont="true" applyNumberFormat="true">
      <alignment horizontal="center" vertical="center" wrapText="true"/>
    </xf>
    <xf numFmtId="0" fontId="1779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1779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1780" fillId="0" borderId="0" xfId="0" quotePrefix="false" applyFont="true">
      <alignment horizontal="center" vertical="center" wrapText="true"/>
    </xf>
    <xf numFmtId="4" fontId="1781" fillId="0" borderId="0" xfId="0" quotePrefix="false" applyFont="true" applyNumberFormat="true">
      <alignment horizontal="center" vertical="center"/>
    </xf>
    <xf numFmtId="164" fontId="1782" fillId="0" borderId="0" xfId="0" quotePrefix="false" applyFont="true" applyNumberFormat="true">
      <alignment horizontal="center" vertical="center"/>
    </xf>
    <xf numFmtId="164" fontId="1783" fillId="0" borderId="0" xfId="0" quotePrefix="false" applyFont="true" applyNumberFormat="true">
      <alignment horizontal="center" vertical="center"/>
    </xf>
    <xf numFmtId="165" fontId="1784" fillId="0" borderId="0" xfId="0" quotePrefix="false" applyFont="true" applyNumberFormat="true">
      <alignment horizontal="center" vertical="center"/>
    </xf>
    <xf numFmtId="164" fontId="1785" fillId="0" borderId="0" xfId="0" quotePrefix="false" applyFont="true" applyNumberFormat="true">
      <alignment horizontal="center" vertical="center"/>
    </xf>
    <xf numFmtId="164" fontId="1786" fillId="0" borderId="0" xfId="0" quotePrefix="false" applyFont="true" applyNumberFormat="true">
      <alignment horizontal="center" vertical="center" wrapText="true"/>
    </xf>
    <xf numFmtId="4" fontId="1787" fillId="0" borderId="0" xfId="0" quotePrefix="false" applyFont="true" applyNumberFormat="true">
      <alignment horizontal="center" vertical="center"/>
    </xf>
    <xf numFmtId="164" fontId="1788" fillId="0" borderId="0" xfId="0" quotePrefix="false" applyFont="true" applyNumberFormat="true">
      <alignment horizontal="center" vertical="center"/>
    </xf>
    <xf numFmtId="4" fontId="1789" fillId="0" borderId="0" xfId="0" quotePrefix="false" applyFont="true" applyNumberFormat="true">
      <alignment horizontal="center" vertical="center"/>
    </xf>
    <xf numFmtId="164" fontId="1790" fillId="0" borderId="0" xfId="0" quotePrefix="false" applyFont="true" applyNumberFormat="true">
      <alignment horizontal="center" vertical="center"/>
    </xf>
    <xf numFmtId="4" fontId="1791" fillId="0" borderId="0" xfId="0" quotePrefix="false" applyFont="true" applyNumberFormat="true">
      <alignment horizontal="center" vertical="center"/>
    </xf>
    <xf numFmtId="164" fontId="1792" fillId="0" borderId="0" xfId="0" quotePrefix="false" applyFont="true" applyNumberFormat="true">
      <alignment horizontal="center" vertical="center"/>
    </xf>
    <xf numFmtId="4" fontId="1793" fillId="0" borderId="0" xfId="0" quotePrefix="false" applyFont="true" applyNumberFormat="true">
      <alignment horizontal="center" vertical="center"/>
    </xf>
    <xf numFmtId="164" fontId="1794" fillId="0" borderId="0" xfId="0" quotePrefix="false" applyFont="true" applyNumberFormat="true">
      <alignment horizontal="center" vertical="center"/>
    </xf>
    <xf numFmtId="4" fontId="1795" fillId="0" borderId="0" xfId="0" quotePrefix="false" applyFont="true" applyNumberFormat="true">
      <alignment horizontal="center" vertical="center"/>
    </xf>
    <xf numFmtId="164" fontId="1796" fillId="0" borderId="0" xfId="0" quotePrefix="false" applyFont="true" applyNumberFormat="true">
      <alignment horizontal="center" vertical="center"/>
    </xf>
    <xf numFmtId="4" fontId="1797" fillId="0" borderId="0" xfId="0" quotePrefix="false" applyFont="true" applyNumberFormat="true">
      <alignment horizontal="center" vertical="center"/>
    </xf>
    <xf numFmtId="164" fontId="1798" fillId="0" borderId="0" xfId="0" quotePrefix="false" applyFont="true" applyNumberFormat="true">
      <alignment horizontal="center" vertical="center"/>
    </xf>
    <xf numFmtId="4" fontId="1799" fillId="0" borderId="0" xfId="0" quotePrefix="false" applyFont="true" applyNumberFormat="true">
      <alignment horizontal="center" vertical="center"/>
    </xf>
    <xf numFmtId="164" fontId="1800" fillId="0" borderId="0" xfId="0" quotePrefix="false" applyFont="true" applyNumberFormat="true">
      <alignment horizontal="center" vertical="center"/>
    </xf>
    <xf numFmtId="4" fontId="1801" fillId="0" borderId="0" xfId="0" quotePrefix="false" applyFont="true" applyNumberFormat="true">
      <alignment horizontal="center" vertical="center"/>
    </xf>
    <xf numFmtId="164" fontId="1802" fillId="0" borderId="0" xfId="0" quotePrefix="false" applyFont="true" applyNumberFormat="true">
      <alignment horizontal="center" vertical="center"/>
    </xf>
    <xf numFmtId="4" fontId="1803" fillId="0" borderId="0" xfId="0" quotePrefix="false" applyFont="true" applyNumberFormat="true">
      <alignment horizontal="center" vertical="center"/>
    </xf>
    <xf numFmtId="164" fontId="1804" fillId="0" borderId="0" xfId="0" quotePrefix="false" applyFont="true" applyNumberFormat="true">
      <alignment horizontal="center" vertical="center"/>
    </xf>
    <xf numFmtId="4" fontId="1805" fillId="0" borderId="0" xfId="0" quotePrefix="false" applyFont="true" applyNumberFormat="true">
      <alignment horizontal="center" vertical="center"/>
    </xf>
    <xf numFmtId="164" fontId="1806" fillId="0" borderId="0" xfId="0" quotePrefix="false" applyFont="true" applyNumberFormat="true">
      <alignment horizontal="center" vertical="center"/>
    </xf>
    <xf numFmtId="0" fontId="1807" fillId="0" borderId="0" xfId="0" quotePrefix="false" applyFont="true">
      <alignment horizontal="center" vertical="center" wrapText="true"/>
    </xf>
    <xf numFmtId="4" fontId="1808" fillId="0" borderId="0" xfId="0" quotePrefix="false" applyFont="true" applyNumberFormat="true">
      <alignment horizontal="center" vertical="center"/>
    </xf>
    <xf numFmtId="164" fontId="1809" fillId="0" borderId="0" xfId="0" quotePrefix="false" applyFont="true" applyNumberFormat="true">
      <alignment horizontal="center" vertical="center"/>
    </xf>
    <xf numFmtId="164" fontId="1810" fillId="0" borderId="0" xfId="0" quotePrefix="false" applyFont="true" applyNumberFormat="true">
      <alignment horizontal="center" vertical="center"/>
    </xf>
    <xf numFmtId="165" fontId="1811" fillId="0" borderId="0" xfId="0" quotePrefix="false" applyFont="true" applyNumberFormat="true">
      <alignment horizontal="center" vertical="center"/>
    </xf>
    <xf numFmtId="164" fontId="1812" fillId="0" borderId="0" xfId="0" quotePrefix="false" applyFont="true" applyNumberFormat="true">
      <alignment horizontal="center" vertical="center"/>
    </xf>
    <xf numFmtId="164" fontId="1813" fillId="0" borderId="0" xfId="0" quotePrefix="false" applyFont="true" applyNumberFormat="true">
      <alignment horizontal="center" vertical="center" wrapText="true"/>
    </xf>
    <xf numFmtId="4" fontId="1814" fillId="0" borderId="0" xfId="0" quotePrefix="false" applyFont="true" applyNumberFormat="true">
      <alignment horizontal="center" vertical="center"/>
    </xf>
    <xf numFmtId="164" fontId="1815" fillId="0" borderId="0" xfId="0" quotePrefix="false" applyFont="true" applyNumberFormat="true">
      <alignment horizontal="center" vertical="center"/>
    </xf>
    <xf numFmtId="4" fontId="1816" fillId="0" borderId="0" xfId="0" quotePrefix="false" applyFont="true" applyNumberFormat="true">
      <alignment horizontal="center" vertical="center"/>
    </xf>
    <xf numFmtId="164" fontId="1817" fillId="0" borderId="0" xfId="0" quotePrefix="false" applyFont="true" applyNumberFormat="true">
      <alignment horizontal="center" vertical="center"/>
    </xf>
    <xf numFmtId="4" fontId="1818" fillId="0" borderId="0" xfId="0" quotePrefix="false" applyFont="true" applyNumberFormat="true">
      <alignment horizontal="center" vertical="center"/>
    </xf>
    <xf numFmtId="164" fontId="1819" fillId="0" borderId="0" xfId="0" quotePrefix="false" applyFont="true" applyNumberFormat="true">
      <alignment horizontal="center" vertical="center"/>
    </xf>
    <xf numFmtId="4" fontId="1820" fillId="0" borderId="0" xfId="0" quotePrefix="false" applyFont="true" applyNumberFormat="true">
      <alignment horizontal="center" vertical="center"/>
    </xf>
    <xf numFmtId="164" fontId="1821" fillId="0" borderId="0" xfId="0" quotePrefix="false" applyFont="true" applyNumberFormat="true">
      <alignment horizontal="center" vertical="center"/>
    </xf>
    <xf numFmtId="4" fontId="1822" fillId="0" borderId="0" xfId="0" quotePrefix="false" applyFont="true" applyNumberFormat="true">
      <alignment horizontal="center" vertical="center"/>
    </xf>
    <xf numFmtId="164" fontId="1823" fillId="0" borderId="0" xfId="0" quotePrefix="false" applyFont="true" applyNumberFormat="true">
      <alignment horizontal="center" vertical="center"/>
    </xf>
    <xf numFmtId="4" fontId="1824" fillId="0" borderId="0" xfId="0" quotePrefix="false" applyFont="true" applyNumberFormat="true">
      <alignment horizontal="center" vertical="center"/>
    </xf>
    <xf numFmtId="164" fontId="1825" fillId="0" borderId="0" xfId="0" quotePrefix="false" applyFont="true" applyNumberFormat="true">
      <alignment horizontal="center" vertical="center"/>
    </xf>
    <xf numFmtId="4" fontId="1826" fillId="0" borderId="0" xfId="0" quotePrefix="false" applyFont="true" applyNumberFormat="true">
      <alignment horizontal="center" vertical="center"/>
    </xf>
    <xf numFmtId="164" fontId="1827" fillId="0" borderId="0" xfId="0" quotePrefix="false" applyFont="true" applyNumberFormat="true">
      <alignment horizontal="center" vertical="center"/>
    </xf>
    <xf numFmtId="4" fontId="1828" fillId="0" borderId="0" xfId="0" quotePrefix="false" applyFont="true" applyNumberFormat="true">
      <alignment horizontal="center" vertical="center"/>
    </xf>
    <xf numFmtId="164" fontId="1829" fillId="0" borderId="0" xfId="0" quotePrefix="false" applyFont="true" applyNumberFormat="true">
      <alignment horizontal="center" vertical="center"/>
    </xf>
    <xf numFmtId="4" fontId="1830" fillId="0" borderId="0" xfId="0" quotePrefix="false" applyFont="true" applyNumberFormat="true">
      <alignment horizontal="center" vertical="center"/>
    </xf>
    <xf numFmtId="164" fontId="1831" fillId="0" borderId="0" xfId="0" quotePrefix="false" applyFont="true" applyNumberFormat="true">
      <alignment horizontal="center" vertical="center"/>
    </xf>
    <xf numFmtId="4" fontId="1832" fillId="0" borderId="0" xfId="0" quotePrefix="false" applyFont="true" applyNumberFormat="true">
      <alignment horizontal="center" vertical="center"/>
    </xf>
    <xf numFmtId="164" fontId="1833" fillId="0" borderId="0" xfId="0" quotePrefix="false" applyFont="true" applyNumberFormat="true">
      <alignment horizontal="center" vertical="center"/>
    </xf>
    <xf numFmtId="0" fontId="1834" fillId="0" borderId="0" xfId="0" quotePrefix="false" applyFont="true">
      <alignment horizontal="center" vertical="center" wrapText="true"/>
    </xf>
    <xf numFmtId="4" fontId="1835" fillId="0" borderId="0" xfId="0" quotePrefix="false" applyFont="true" applyNumberFormat="true">
      <alignment horizontal="center" vertical="center"/>
    </xf>
    <xf numFmtId="164" fontId="1836" fillId="0" borderId="0" xfId="0" quotePrefix="false" applyFont="true" applyNumberFormat="true">
      <alignment horizontal="center" vertical="center"/>
    </xf>
    <xf numFmtId="164" fontId="1837" fillId="0" borderId="0" xfId="0" quotePrefix="false" applyFont="true" applyNumberFormat="true">
      <alignment horizontal="center" vertical="center"/>
    </xf>
    <xf numFmtId="165" fontId="1838" fillId="0" borderId="0" xfId="0" quotePrefix="false" applyFont="true" applyNumberFormat="true">
      <alignment horizontal="center" vertical="center"/>
    </xf>
    <xf numFmtId="164" fontId="1839" fillId="0" borderId="0" xfId="0" quotePrefix="false" applyFont="true" applyNumberFormat="true">
      <alignment horizontal="center" vertical="center"/>
    </xf>
    <xf numFmtId="164" fontId="1840" fillId="0" borderId="0" xfId="0" quotePrefix="false" applyFont="true" applyNumberFormat="true">
      <alignment horizontal="center" vertical="center" wrapText="true"/>
    </xf>
    <xf numFmtId="4" fontId="1841" fillId="0" borderId="0" xfId="0" quotePrefix="false" applyFont="true" applyNumberFormat="true">
      <alignment horizontal="center" vertical="center"/>
    </xf>
    <xf numFmtId="164" fontId="1842" fillId="0" borderId="0" xfId="0" quotePrefix="false" applyFont="true" applyNumberFormat="true">
      <alignment horizontal="center" vertical="center"/>
    </xf>
    <xf numFmtId="4" fontId="1843" fillId="0" borderId="0" xfId="0" quotePrefix="false" applyFont="true" applyNumberFormat="true">
      <alignment horizontal="center" vertical="center"/>
    </xf>
    <xf numFmtId="164" fontId="1844" fillId="0" borderId="0" xfId="0" quotePrefix="false" applyFont="true" applyNumberFormat="true">
      <alignment horizontal="center" vertical="center"/>
    </xf>
    <xf numFmtId="4" fontId="1845" fillId="0" borderId="0" xfId="0" quotePrefix="false" applyFont="true" applyNumberFormat="true">
      <alignment horizontal="center" vertical="center"/>
    </xf>
    <xf numFmtId="164" fontId="1846" fillId="0" borderId="0" xfId="0" quotePrefix="false" applyFont="true" applyNumberFormat="true">
      <alignment horizontal="center" vertical="center"/>
    </xf>
    <xf numFmtId="4" fontId="1847" fillId="0" borderId="0" xfId="0" quotePrefix="false" applyFont="true" applyNumberFormat="true">
      <alignment horizontal="center" vertical="center"/>
    </xf>
    <xf numFmtId="164" fontId="1848" fillId="0" borderId="0" xfId="0" quotePrefix="false" applyFont="true" applyNumberFormat="true">
      <alignment horizontal="center" vertical="center"/>
    </xf>
    <xf numFmtId="4" fontId="1849" fillId="0" borderId="0" xfId="0" quotePrefix="false" applyFont="true" applyNumberFormat="true">
      <alignment horizontal="center" vertical="center"/>
    </xf>
    <xf numFmtId="164" fontId="1850" fillId="0" borderId="0" xfId="0" quotePrefix="false" applyFont="true" applyNumberFormat="true">
      <alignment horizontal="center" vertical="center"/>
    </xf>
    <xf numFmtId="4" fontId="1851" fillId="0" borderId="0" xfId="0" quotePrefix="false" applyFont="true" applyNumberFormat="true">
      <alignment horizontal="center" vertical="center"/>
    </xf>
    <xf numFmtId="164" fontId="1852" fillId="0" borderId="0" xfId="0" quotePrefix="false" applyFont="true" applyNumberFormat="true">
      <alignment horizontal="center" vertical="center"/>
    </xf>
    <xf numFmtId="4" fontId="1853" fillId="0" borderId="0" xfId="0" quotePrefix="false" applyFont="true" applyNumberFormat="true">
      <alignment horizontal="center" vertical="center"/>
    </xf>
    <xf numFmtId="164" fontId="1854" fillId="0" borderId="0" xfId="0" quotePrefix="false" applyFont="true" applyNumberFormat="true">
      <alignment horizontal="center" vertical="center"/>
    </xf>
    <xf numFmtId="4" fontId="1855" fillId="0" borderId="0" xfId="0" quotePrefix="false" applyFont="true" applyNumberFormat="true">
      <alignment horizontal="center" vertical="center"/>
    </xf>
    <xf numFmtId="164" fontId="1856" fillId="0" borderId="0" xfId="0" quotePrefix="false" applyFont="true" applyNumberFormat="true">
      <alignment horizontal="center" vertical="center"/>
    </xf>
    <xf numFmtId="4" fontId="1857" fillId="0" borderId="0" xfId="0" quotePrefix="false" applyFont="true" applyNumberFormat="true">
      <alignment horizontal="center" vertical="center"/>
    </xf>
    <xf numFmtId="164" fontId="1858" fillId="0" borderId="0" xfId="0" quotePrefix="false" applyFont="true" applyNumberFormat="true">
      <alignment horizontal="center" vertical="center"/>
    </xf>
    <xf numFmtId="4" fontId="1859" fillId="0" borderId="0" xfId="0" quotePrefix="false" applyFont="true" applyNumberFormat="true">
      <alignment horizontal="center" vertical="center"/>
    </xf>
    <xf numFmtId="164" fontId="1860" fillId="0" borderId="0" xfId="0" quotePrefix="false" applyFont="true" applyNumberFormat="true">
      <alignment horizontal="center" vertical="center"/>
    </xf>
    <xf numFmtId="0" fontId="1861" fillId="0" borderId="0" xfId="0" quotePrefix="false" applyFont="true">
      <alignment horizontal="center" vertical="center" wrapText="true"/>
    </xf>
    <xf numFmtId="4" fontId="1862" fillId="0" borderId="0" xfId="0" quotePrefix="false" applyFont="true" applyNumberFormat="true">
      <alignment horizontal="center" vertical="center"/>
    </xf>
    <xf numFmtId="164" fontId="1863" fillId="0" borderId="0" xfId="0" quotePrefix="false" applyFont="true" applyNumberFormat="true">
      <alignment horizontal="center" vertical="center"/>
    </xf>
    <xf numFmtId="164" fontId="1864" fillId="0" borderId="0" xfId="0" quotePrefix="false" applyFont="true" applyNumberFormat="true">
      <alignment horizontal="center" vertical="center"/>
    </xf>
    <xf numFmtId="165" fontId="1865" fillId="0" borderId="0" xfId="0" quotePrefix="false" applyFont="true" applyNumberFormat="true">
      <alignment horizontal="center" vertical="center"/>
    </xf>
    <xf numFmtId="164" fontId="1866" fillId="0" borderId="0" xfId="0" quotePrefix="false" applyFont="true" applyNumberFormat="true">
      <alignment horizontal="center" vertical="center"/>
    </xf>
    <xf numFmtId="164" fontId="1867" fillId="0" borderId="0" xfId="0" quotePrefix="false" applyFont="true" applyNumberFormat="true">
      <alignment horizontal="center" vertical="center" wrapText="true"/>
    </xf>
    <xf numFmtId="4" fontId="1868" fillId="0" borderId="0" xfId="0" quotePrefix="false" applyFont="true" applyNumberFormat="true">
      <alignment horizontal="center" vertical="center"/>
    </xf>
    <xf numFmtId="164" fontId="1869" fillId="0" borderId="0" xfId="0" quotePrefix="false" applyFont="true" applyNumberFormat="true">
      <alignment horizontal="center" vertical="center"/>
    </xf>
    <xf numFmtId="4" fontId="1870" fillId="0" borderId="0" xfId="0" quotePrefix="false" applyFont="true" applyNumberFormat="true">
      <alignment horizontal="center" vertical="center"/>
    </xf>
    <xf numFmtId="164" fontId="1871" fillId="0" borderId="0" xfId="0" quotePrefix="false" applyFont="true" applyNumberFormat="true">
      <alignment horizontal="center" vertical="center"/>
    </xf>
    <xf numFmtId="4" fontId="1872" fillId="0" borderId="0" xfId="0" quotePrefix="false" applyFont="true" applyNumberFormat="true">
      <alignment horizontal="center" vertical="center"/>
    </xf>
    <xf numFmtId="164" fontId="1873" fillId="0" borderId="0" xfId="0" quotePrefix="false" applyFont="true" applyNumberFormat="true">
      <alignment horizontal="center" vertical="center"/>
    </xf>
    <xf numFmtId="4" fontId="1874" fillId="0" borderId="0" xfId="0" quotePrefix="false" applyFont="true" applyNumberFormat="true">
      <alignment horizontal="center" vertical="center"/>
    </xf>
    <xf numFmtId="164" fontId="1875" fillId="0" borderId="0" xfId="0" quotePrefix="false" applyFont="true" applyNumberFormat="true">
      <alignment horizontal="center" vertical="center"/>
    </xf>
    <xf numFmtId="4" fontId="1876" fillId="0" borderId="0" xfId="0" quotePrefix="false" applyFont="true" applyNumberFormat="true">
      <alignment horizontal="center" vertical="center"/>
    </xf>
    <xf numFmtId="164" fontId="1877" fillId="0" borderId="0" xfId="0" quotePrefix="false" applyFont="true" applyNumberFormat="true">
      <alignment horizontal="center" vertical="center"/>
    </xf>
    <xf numFmtId="4" fontId="1878" fillId="0" borderId="0" xfId="0" quotePrefix="false" applyFont="true" applyNumberFormat="true">
      <alignment horizontal="center" vertical="center"/>
    </xf>
    <xf numFmtId="164" fontId="1879" fillId="0" borderId="0" xfId="0" quotePrefix="false" applyFont="true" applyNumberFormat="true">
      <alignment horizontal="center" vertical="center"/>
    </xf>
    <xf numFmtId="4" fontId="1880" fillId="0" borderId="0" xfId="0" quotePrefix="false" applyFont="true" applyNumberFormat="true">
      <alignment horizontal="center" vertical="center"/>
    </xf>
    <xf numFmtId="164" fontId="1881" fillId="0" borderId="0" xfId="0" quotePrefix="false" applyFont="true" applyNumberFormat="true">
      <alignment horizontal="center" vertical="center"/>
    </xf>
    <xf numFmtId="4" fontId="1882" fillId="0" borderId="0" xfId="0" quotePrefix="false" applyFont="true" applyNumberFormat="true">
      <alignment horizontal="center" vertical="center"/>
    </xf>
    <xf numFmtId="164" fontId="1883" fillId="0" borderId="0" xfId="0" quotePrefix="false" applyFont="true" applyNumberFormat="true">
      <alignment horizontal="center" vertical="center"/>
    </xf>
    <xf numFmtId="4" fontId="1884" fillId="0" borderId="0" xfId="0" quotePrefix="false" applyFont="true" applyNumberFormat="true">
      <alignment horizontal="center" vertical="center"/>
    </xf>
    <xf numFmtId="164" fontId="1885" fillId="0" borderId="0" xfId="0" quotePrefix="false" applyFont="true" applyNumberFormat="true">
      <alignment horizontal="center" vertical="center"/>
    </xf>
    <xf numFmtId="4" fontId="1886" fillId="0" borderId="0" xfId="0" quotePrefix="false" applyFont="true" applyNumberFormat="true">
      <alignment horizontal="center" vertical="center"/>
    </xf>
    <xf numFmtId="164" fontId="1887" fillId="0" borderId="0" xfId="0" quotePrefix="false" applyFont="true" applyNumberFormat="true">
      <alignment horizontal="center" vertical="center"/>
    </xf>
    <xf numFmtId="0" fontId="1888" fillId="0" borderId="0" xfId="0" quotePrefix="false" applyFont="true">
      <alignment horizontal="center" vertical="center" wrapText="true"/>
    </xf>
    <xf numFmtId="4" fontId="1889" fillId="0" borderId="0" xfId="0" quotePrefix="false" applyFont="true" applyNumberFormat="true">
      <alignment horizontal="center" vertical="center"/>
    </xf>
    <xf numFmtId="164" fontId="1890" fillId="0" borderId="0" xfId="0" quotePrefix="false" applyFont="true" applyNumberFormat="true">
      <alignment horizontal="center" vertical="center"/>
    </xf>
    <xf numFmtId="164" fontId="1891" fillId="0" borderId="0" xfId="0" quotePrefix="false" applyFont="true" applyNumberFormat="true">
      <alignment horizontal="center" vertical="center"/>
    </xf>
    <xf numFmtId="165" fontId="1892" fillId="0" borderId="0" xfId="0" quotePrefix="false" applyFont="true" applyNumberFormat="true">
      <alignment horizontal="center" vertical="center"/>
    </xf>
    <xf numFmtId="164" fontId="1893" fillId="0" borderId="0" xfId="0" quotePrefix="false" applyFont="true" applyNumberFormat="true">
      <alignment horizontal="center" vertical="center"/>
    </xf>
    <xf numFmtId="164" fontId="1894" fillId="0" borderId="0" xfId="0" quotePrefix="false" applyFont="true" applyNumberFormat="true">
      <alignment horizontal="center" vertical="center" wrapText="true"/>
    </xf>
    <xf numFmtId="4" fontId="1895" fillId="0" borderId="0" xfId="0" quotePrefix="false" applyFont="true" applyNumberFormat="true">
      <alignment horizontal="center" vertical="center"/>
    </xf>
    <xf numFmtId="164" fontId="1896" fillId="0" borderId="0" xfId="0" quotePrefix="false" applyFont="true" applyNumberFormat="true">
      <alignment horizontal="center" vertical="center"/>
    </xf>
    <xf numFmtId="4" fontId="1897" fillId="0" borderId="0" xfId="0" quotePrefix="false" applyFont="true" applyNumberFormat="true">
      <alignment horizontal="center" vertical="center"/>
    </xf>
    <xf numFmtId="164" fontId="1898" fillId="0" borderId="0" xfId="0" quotePrefix="false" applyFont="true" applyNumberFormat="true">
      <alignment horizontal="center" vertical="center"/>
    </xf>
    <xf numFmtId="4" fontId="1899" fillId="0" borderId="0" xfId="0" quotePrefix="false" applyFont="true" applyNumberFormat="true">
      <alignment horizontal="center" vertical="center"/>
    </xf>
    <xf numFmtId="164" fontId="1900" fillId="0" borderId="0" xfId="0" quotePrefix="false" applyFont="true" applyNumberFormat="true">
      <alignment horizontal="center" vertical="center"/>
    </xf>
    <xf numFmtId="4" fontId="1901" fillId="0" borderId="0" xfId="0" quotePrefix="false" applyFont="true" applyNumberFormat="true">
      <alignment horizontal="center" vertical="center"/>
    </xf>
    <xf numFmtId="164" fontId="1902" fillId="0" borderId="0" xfId="0" quotePrefix="false" applyFont="true" applyNumberFormat="true">
      <alignment horizontal="center" vertical="center"/>
    </xf>
    <xf numFmtId="4" fontId="1903" fillId="0" borderId="0" xfId="0" quotePrefix="false" applyFont="true" applyNumberFormat="true">
      <alignment horizontal="center" vertical="center"/>
    </xf>
    <xf numFmtId="164" fontId="1904" fillId="0" borderId="0" xfId="0" quotePrefix="false" applyFont="true" applyNumberFormat="true">
      <alignment horizontal="center" vertical="center"/>
    </xf>
    <xf numFmtId="4" fontId="1905" fillId="0" borderId="0" xfId="0" quotePrefix="false" applyFont="true" applyNumberFormat="true">
      <alignment horizontal="center" vertical="center"/>
    </xf>
    <xf numFmtId="164" fontId="1906" fillId="0" borderId="0" xfId="0" quotePrefix="false" applyFont="true" applyNumberFormat="true">
      <alignment horizontal="center" vertical="center"/>
    </xf>
    <xf numFmtId="4" fontId="1907" fillId="0" borderId="0" xfId="0" quotePrefix="false" applyFont="true" applyNumberFormat="true">
      <alignment horizontal="center" vertical="center"/>
    </xf>
    <xf numFmtId="164" fontId="1908" fillId="0" borderId="0" xfId="0" quotePrefix="false" applyFont="true" applyNumberFormat="true">
      <alignment horizontal="center" vertical="center"/>
    </xf>
    <xf numFmtId="4" fontId="1909" fillId="0" borderId="0" xfId="0" quotePrefix="false" applyFont="true" applyNumberFormat="true">
      <alignment horizontal="center" vertical="center"/>
    </xf>
    <xf numFmtId="164" fontId="1910" fillId="0" borderId="0" xfId="0" quotePrefix="false" applyFont="true" applyNumberFormat="true">
      <alignment horizontal="center" vertical="center"/>
    </xf>
    <xf numFmtId="4" fontId="1911" fillId="0" borderId="0" xfId="0" quotePrefix="false" applyFont="true" applyNumberFormat="true">
      <alignment horizontal="center" vertical="center"/>
    </xf>
    <xf numFmtId="164" fontId="1912" fillId="0" borderId="0" xfId="0" quotePrefix="false" applyFont="true" applyNumberFormat="true">
      <alignment horizontal="center" vertical="center"/>
    </xf>
    <xf numFmtId="4" fontId="1913" fillId="0" borderId="0" xfId="0" quotePrefix="false" applyFont="true" applyNumberFormat="true">
      <alignment horizontal="center" vertical="center"/>
    </xf>
    <xf numFmtId="164" fontId="1914" fillId="0" borderId="0" xfId="0" quotePrefix="false" applyFont="true" applyNumberFormat="true">
      <alignment horizontal="center" vertical="center"/>
    </xf>
    <xf numFmtId="0" fontId="1915" fillId="0" borderId="0" xfId="0" quotePrefix="false" applyFont="true">
      <alignment horizontal="center" vertical="center" wrapText="true"/>
    </xf>
    <xf numFmtId="4" fontId="1916" fillId="0" borderId="0" xfId="0" quotePrefix="false" applyFont="true" applyNumberFormat="true">
      <alignment horizontal="center" vertical="center"/>
    </xf>
    <xf numFmtId="164" fontId="1917" fillId="0" borderId="0" xfId="0" quotePrefix="false" applyFont="true" applyNumberFormat="true">
      <alignment horizontal="center" vertical="center"/>
    </xf>
    <xf numFmtId="164" fontId="1918" fillId="0" borderId="0" xfId="0" quotePrefix="false" applyFont="true" applyNumberFormat="true">
      <alignment horizontal="center" vertical="center"/>
    </xf>
    <xf numFmtId="165" fontId="1919" fillId="0" borderId="0" xfId="0" quotePrefix="false" applyFont="true" applyNumberFormat="true">
      <alignment horizontal="center" vertical="center"/>
    </xf>
    <xf numFmtId="164" fontId="1920" fillId="0" borderId="0" xfId="0" quotePrefix="false" applyFont="true" applyNumberFormat="true">
      <alignment horizontal="center" vertical="center"/>
    </xf>
    <xf numFmtId="164" fontId="1921" fillId="0" borderId="0" xfId="0" quotePrefix="false" applyFont="true" applyNumberFormat="true">
      <alignment horizontal="center" vertical="center" wrapText="true"/>
    </xf>
    <xf numFmtId="4" fontId="1922" fillId="0" borderId="0" xfId="0" quotePrefix="false" applyFont="true" applyNumberFormat="true">
      <alignment horizontal="center" vertical="center"/>
    </xf>
    <xf numFmtId="164" fontId="1923" fillId="0" borderId="0" xfId="0" quotePrefix="false" applyFont="true" applyNumberFormat="true">
      <alignment horizontal="center" vertical="center"/>
    </xf>
    <xf numFmtId="4" fontId="1924" fillId="0" borderId="0" xfId="0" quotePrefix="false" applyFont="true" applyNumberFormat="true">
      <alignment horizontal="center" vertical="center"/>
    </xf>
    <xf numFmtId="164" fontId="1925" fillId="0" borderId="0" xfId="0" quotePrefix="false" applyFont="true" applyNumberFormat="true">
      <alignment horizontal="center" vertical="center"/>
    </xf>
    <xf numFmtId="4" fontId="1926" fillId="0" borderId="0" xfId="0" quotePrefix="false" applyFont="true" applyNumberFormat="true">
      <alignment horizontal="center" vertical="center"/>
    </xf>
    <xf numFmtId="164" fontId="1927" fillId="0" borderId="0" xfId="0" quotePrefix="false" applyFont="true" applyNumberFormat="true">
      <alignment horizontal="center" vertical="center"/>
    </xf>
    <xf numFmtId="4" fontId="1928" fillId="0" borderId="0" xfId="0" quotePrefix="false" applyFont="true" applyNumberFormat="true">
      <alignment horizontal="center" vertical="center"/>
    </xf>
    <xf numFmtId="164" fontId="1929" fillId="0" borderId="0" xfId="0" quotePrefix="false" applyFont="true" applyNumberFormat="true">
      <alignment horizontal="center" vertical="center"/>
    </xf>
    <xf numFmtId="4" fontId="1930" fillId="0" borderId="0" xfId="0" quotePrefix="false" applyFont="true" applyNumberFormat="true">
      <alignment horizontal="center" vertical="center"/>
    </xf>
    <xf numFmtId="164" fontId="1931" fillId="0" borderId="0" xfId="0" quotePrefix="false" applyFont="true" applyNumberFormat="true">
      <alignment horizontal="center" vertical="center"/>
    </xf>
    <xf numFmtId="4" fontId="1932" fillId="0" borderId="0" xfId="0" quotePrefix="false" applyFont="true" applyNumberFormat="true">
      <alignment horizontal="center" vertical="center"/>
    </xf>
    <xf numFmtId="164" fontId="1933" fillId="0" borderId="0" xfId="0" quotePrefix="false" applyFont="true" applyNumberFormat="true">
      <alignment horizontal="center" vertical="center"/>
    </xf>
    <xf numFmtId="4" fontId="1934" fillId="0" borderId="0" xfId="0" quotePrefix="false" applyFont="true" applyNumberFormat="true">
      <alignment horizontal="center" vertical="center"/>
    </xf>
    <xf numFmtId="164" fontId="1935" fillId="0" borderId="0" xfId="0" quotePrefix="false" applyFont="true" applyNumberFormat="true">
      <alignment horizontal="center" vertical="center"/>
    </xf>
    <xf numFmtId="4" fontId="1936" fillId="0" borderId="0" xfId="0" quotePrefix="false" applyFont="true" applyNumberFormat="true">
      <alignment horizontal="center" vertical="center"/>
    </xf>
    <xf numFmtId="164" fontId="1937" fillId="0" borderId="0" xfId="0" quotePrefix="false" applyFont="true" applyNumberFormat="true">
      <alignment horizontal="center" vertical="center"/>
    </xf>
    <xf numFmtId="4" fontId="1938" fillId="0" borderId="0" xfId="0" quotePrefix="false" applyFont="true" applyNumberFormat="true">
      <alignment horizontal="center" vertical="center"/>
    </xf>
    <xf numFmtId="164" fontId="1939" fillId="0" borderId="0" xfId="0" quotePrefix="false" applyFont="true" applyNumberFormat="true">
      <alignment horizontal="center" vertical="center"/>
    </xf>
    <xf numFmtId="4" fontId="1940" fillId="0" borderId="0" xfId="0" quotePrefix="false" applyFont="true" applyNumberFormat="true">
      <alignment horizontal="center" vertical="center"/>
    </xf>
    <xf numFmtId="164" fontId="1941" fillId="0" borderId="0" xfId="0" quotePrefix="false" applyFont="true" applyNumberFormat="true">
      <alignment horizontal="center" vertical="center"/>
    </xf>
    <xf numFmtId="0" fontId="1942" fillId="0" borderId="0" xfId="0" quotePrefix="false" applyFont="true">
      <alignment horizontal="center" vertical="center" wrapText="true"/>
    </xf>
    <xf numFmtId="4" fontId="1943" fillId="0" borderId="0" xfId="0" quotePrefix="false" applyFont="true" applyNumberFormat="true">
      <alignment horizontal="center" vertical="center"/>
    </xf>
    <xf numFmtId="164" fontId="1944" fillId="0" borderId="0" xfId="0" quotePrefix="false" applyFont="true" applyNumberFormat="true">
      <alignment horizontal="center" vertical="center"/>
    </xf>
    <xf numFmtId="164" fontId="1945" fillId="0" borderId="0" xfId="0" quotePrefix="false" applyFont="true" applyNumberFormat="true">
      <alignment horizontal="center" vertical="center"/>
    </xf>
    <xf numFmtId="165" fontId="1946" fillId="0" borderId="0" xfId="0" quotePrefix="false" applyFont="true" applyNumberFormat="true">
      <alignment horizontal="center" vertical="center"/>
    </xf>
    <xf numFmtId="164" fontId="1947" fillId="0" borderId="0" xfId="0" quotePrefix="false" applyFont="true" applyNumberFormat="true">
      <alignment horizontal="center" vertical="center"/>
    </xf>
    <xf numFmtId="164" fontId="1948" fillId="0" borderId="0" xfId="0" quotePrefix="false" applyFont="true" applyNumberFormat="true">
      <alignment horizontal="center" vertical="center" wrapText="true"/>
    </xf>
    <xf numFmtId="4" fontId="1949" fillId="0" borderId="0" xfId="0" quotePrefix="false" applyFont="true" applyNumberFormat="true">
      <alignment horizontal="center" vertical="center"/>
    </xf>
    <xf numFmtId="164" fontId="1950" fillId="0" borderId="0" xfId="0" quotePrefix="false" applyFont="true" applyNumberFormat="true">
      <alignment horizontal="center" vertical="center"/>
    </xf>
    <xf numFmtId="4" fontId="1951" fillId="0" borderId="0" xfId="0" quotePrefix="false" applyFont="true" applyNumberFormat="true">
      <alignment horizontal="center" vertical="center"/>
    </xf>
    <xf numFmtId="164" fontId="1952" fillId="0" borderId="0" xfId="0" quotePrefix="false" applyFont="true" applyNumberFormat="true">
      <alignment horizontal="center" vertical="center"/>
    </xf>
    <xf numFmtId="4" fontId="1953" fillId="0" borderId="0" xfId="0" quotePrefix="false" applyFont="true" applyNumberFormat="true">
      <alignment horizontal="center" vertical="center"/>
    </xf>
    <xf numFmtId="164" fontId="1954" fillId="0" borderId="0" xfId="0" quotePrefix="false" applyFont="true" applyNumberFormat="true">
      <alignment horizontal="center" vertical="center"/>
    </xf>
    <xf numFmtId="4" fontId="1955" fillId="0" borderId="0" xfId="0" quotePrefix="false" applyFont="true" applyNumberFormat="true">
      <alignment horizontal="center" vertical="center"/>
    </xf>
    <xf numFmtId="164" fontId="1956" fillId="0" borderId="0" xfId="0" quotePrefix="false" applyFont="true" applyNumberFormat="true">
      <alignment horizontal="center" vertical="center"/>
    </xf>
    <xf numFmtId="4" fontId="1957" fillId="0" borderId="0" xfId="0" quotePrefix="false" applyFont="true" applyNumberFormat="true">
      <alignment horizontal="center" vertical="center"/>
    </xf>
    <xf numFmtId="164" fontId="1958" fillId="0" borderId="0" xfId="0" quotePrefix="false" applyFont="true" applyNumberFormat="true">
      <alignment horizontal="center" vertical="center"/>
    </xf>
    <xf numFmtId="4" fontId="1959" fillId="0" borderId="0" xfId="0" quotePrefix="false" applyFont="true" applyNumberFormat="true">
      <alignment horizontal="center" vertical="center"/>
    </xf>
    <xf numFmtId="164" fontId="1960" fillId="0" borderId="0" xfId="0" quotePrefix="false" applyFont="true" applyNumberFormat="true">
      <alignment horizontal="center" vertical="center"/>
    </xf>
    <xf numFmtId="4" fontId="1961" fillId="0" borderId="0" xfId="0" quotePrefix="false" applyFont="true" applyNumberFormat="true">
      <alignment horizontal="center" vertical="center"/>
    </xf>
    <xf numFmtId="164" fontId="1962" fillId="0" borderId="0" xfId="0" quotePrefix="false" applyFont="true" applyNumberFormat="true">
      <alignment horizontal="center" vertical="center"/>
    </xf>
    <xf numFmtId="4" fontId="1963" fillId="0" borderId="0" xfId="0" quotePrefix="false" applyFont="true" applyNumberFormat="true">
      <alignment horizontal="center" vertical="center"/>
    </xf>
    <xf numFmtId="164" fontId="1964" fillId="0" borderId="0" xfId="0" quotePrefix="false" applyFont="true" applyNumberFormat="true">
      <alignment horizontal="center" vertical="center"/>
    </xf>
    <xf numFmtId="4" fontId="1965" fillId="0" borderId="0" xfId="0" quotePrefix="false" applyFont="true" applyNumberFormat="true">
      <alignment horizontal="center" vertical="center"/>
    </xf>
    <xf numFmtId="164" fontId="1966" fillId="0" borderId="0" xfId="0" quotePrefix="false" applyFont="true" applyNumberFormat="true">
      <alignment horizontal="center" vertical="center"/>
    </xf>
    <xf numFmtId="4" fontId="1967" fillId="0" borderId="0" xfId="0" quotePrefix="false" applyFont="true" applyNumberFormat="true">
      <alignment horizontal="center" vertical="center"/>
    </xf>
    <xf numFmtId="164" fontId="1968" fillId="0" borderId="0" xfId="0" quotePrefix="false" applyFont="true" applyNumberFormat="true">
      <alignment horizontal="center" vertical="center"/>
    </xf>
    <xf numFmtId="0" fontId="1969" fillId="0" borderId="0" xfId="0" quotePrefix="false" applyFont="true">
      <alignment horizontal="center" vertical="center" wrapText="true"/>
    </xf>
    <xf numFmtId="4" fontId="1970" fillId="0" borderId="0" xfId="0" quotePrefix="false" applyFont="true" applyNumberFormat="true">
      <alignment horizontal="center" vertical="center"/>
    </xf>
    <xf numFmtId="164" fontId="1971" fillId="0" borderId="0" xfId="0" quotePrefix="false" applyFont="true" applyNumberFormat="true">
      <alignment horizontal="center" vertical="center"/>
    </xf>
    <xf numFmtId="164" fontId="1972" fillId="0" borderId="0" xfId="0" quotePrefix="false" applyFont="true" applyNumberFormat="true">
      <alignment horizontal="center" vertical="center"/>
    </xf>
    <xf numFmtId="165" fontId="1973" fillId="0" borderId="0" xfId="0" quotePrefix="false" applyFont="true" applyNumberFormat="true">
      <alignment horizontal="center" vertical="center"/>
    </xf>
    <xf numFmtId="164" fontId="1974" fillId="0" borderId="0" xfId="0" quotePrefix="false" applyFont="true" applyNumberFormat="true">
      <alignment horizontal="center" vertical="center"/>
    </xf>
    <xf numFmtId="164" fontId="1975" fillId="0" borderId="0" xfId="0" quotePrefix="false" applyFont="true" applyNumberFormat="true">
      <alignment horizontal="center" vertical="center" wrapText="true"/>
    </xf>
    <xf numFmtId="4" fontId="1976" fillId="0" borderId="0" xfId="0" quotePrefix="false" applyFont="true" applyNumberFormat="true">
      <alignment horizontal="center" vertical="center"/>
    </xf>
    <xf numFmtId="164" fontId="1977" fillId="0" borderId="0" xfId="0" quotePrefix="false" applyFont="true" applyNumberFormat="true">
      <alignment horizontal="center" vertical="center"/>
    </xf>
    <xf numFmtId="4" fontId="1978" fillId="0" borderId="0" xfId="0" quotePrefix="false" applyFont="true" applyNumberFormat="true">
      <alignment horizontal="center" vertical="center"/>
    </xf>
    <xf numFmtId="164" fontId="1979" fillId="0" borderId="0" xfId="0" quotePrefix="false" applyFont="true" applyNumberFormat="true">
      <alignment horizontal="center" vertical="center"/>
    </xf>
    <xf numFmtId="4" fontId="1980" fillId="0" borderId="0" xfId="0" quotePrefix="false" applyFont="true" applyNumberFormat="true">
      <alignment horizontal="center" vertical="center"/>
    </xf>
    <xf numFmtId="164" fontId="1981" fillId="0" borderId="0" xfId="0" quotePrefix="false" applyFont="true" applyNumberFormat="true">
      <alignment horizontal="center" vertical="center"/>
    </xf>
    <xf numFmtId="4" fontId="1982" fillId="0" borderId="0" xfId="0" quotePrefix="false" applyFont="true" applyNumberFormat="true">
      <alignment horizontal="center" vertical="center"/>
    </xf>
    <xf numFmtId="164" fontId="1983" fillId="0" borderId="0" xfId="0" quotePrefix="false" applyFont="true" applyNumberFormat="true">
      <alignment horizontal="center" vertical="center"/>
    </xf>
    <xf numFmtId="4" fontId="1984" fillId="0" borderId="0" xfId="0" quotePrefix="false" applyFont="true" applyNumberFormat="true">
      <alignment horizontal="center" vertical="center"/>
    </xf>
    <xf numFmtId="164" fontId="1985" fillId="0" borderId="0" xfId="0" quotePrefix="false" applyFont="true" applyNumberFormat="true">
      <alignment horizontal="center" vertical="center"/>
    </xf>
    <xf numFmtId="4" fontId="1986" fillId="0" borderId="0" xfId="0" quotePrefix="false" applyFont="true" applyNumberFormat="true">
      <alignment horizontal="center" vertical="center"/>
    </xf>
    <xf numFmtId="164" fontId="1987" fillId="0" borderId="0" xfId="0" quotePrefix="false" applyFont="true" applyNumberFormat="true">
      <alignment horizontal="center" vertical="center"/>
    </xf>
    <xf numFmtId="4" fontId="1988" fillId="0" borderId="0" xfId="0" quotePrefix="false" applyFont="true" applyNumberFormat="true">
      <alignment horizontal="center" vertical="center"/>
    </xf>
    <xf numFmtId="164" fontId="1989" fillId="0" borderId="0" xfId="0" quotePrefix="false" applyFont="true" applyNumberFormat="true">
      <alignment horizontal="center" vertical="center"/>
    </xf>
    <xf numFmtId="4" fontId="1990" fillId="0" borderId="0" xfId="0" quotePrefix="false" applyFont="true" applyNumberFormat="true">
      <alignment horizontal="center" vertical="center"/>
    </xf>
    <xf numFmtId="164" fontId="1991" fillId="0" borderId="0" xfId="0" quotePrefix="false" applyFont="true" applyNumberFormat="true">
      <alignment horizontal="center" vertical="center"/>
    </xf>
    <xf numFmtId="4" fontId="1992" fillId="0" borderId="0" xfId="0" quotePrefix="false" applyFont="true" applyNumberFormat="true">
      <alignment horizontal="center" vertical="center"/>
    </xf>
    <xf numFmtId="164" fontId="1993" fillId="0" borderId="0" xfId="0" quotePrefix="false" applyFont="true" applyNumberFormat="true">
      <alignment horizontal="center" vertical="center"/>
    </xf>
    <xf numFmtId="4" fontId="1994" fillId="0" borderId="0" xfId="0" quotePrefix="false" applyFont="true" applyNumberFormat="true">
      <alignment horizontal="center" vertical="center"/>
    </xf>
    <xf numFmtId="164" fontId="1995" fillId="0" borderId="0" xfId="0" quotePrefix="false" applyFont="true" applyNumberFormat="true">
      <alignment horizontal="center" vertical="center"/>
    </xf>
    <xf numFmtId="0" fontId="1996" fillId="0" borderId="0" xfId="0" quotePrefix="false" applyFont="true">
      <alignment horizontal="center" vertical="center" wrapText="true"/>
    </xf>
    <xf numFmtId="4" fontId="1997" fillId="0" borderId="0" xfId="0" quotePrefix="false" applyFont="true" applyNumberFormat="true">
      <alignment horizontal="center" vertical="center"/>
    </xf>
    <xf numFmtId="164" fontId="1998" fillId="0" borderId="0" xfId="0" quotePrefix="false" applyFont="true" applyNumberFormat="true">
      <alignment horizontal="center" vertical="center"/>
    </xf>
    <xf numFmtId="164" fontId="1999" fillId="0" borderId="0" xfId="0" quotePrefix="false" applyFont="true" applyNumberFormat="true">
      <alignment horizontal="center" vertical="center"/>
    </xf>
    <xf numFmtId="165" fontId="2000" fillId="0" borderId="0" xfId="0" quotePrefix="false" applyFont="true" applyNumberFormat="true">
      <alignment horizontal="center" vertical="center"/>
    </xf>
    <xf numFmtId="164" fontId="2001" fillId="0" borderId="0" xfId="0" quotePrefix="false" applyFont="true" applyNumberFormat="true">
      <alignment horizontal="center" vertical="center"/>
    </xf>
    <xf numFmtId="164" fontId="2002" fillId="0" borderId="0" xfId="0" quotePrefix="false" applyFont="true" applyNumberFormat="true">
      <alignment horizontal="center" vertical="center" wrapText="true"/>
    </xf>
    <xf numFmtId="4" fontId="2003" fillId="0" borderId="0" xfId="0" quotePrefix="false" applyFont="true" applyNumberFormat="true">
      <alignment horizontal="center" vertical="center"/>
    </xf>
    <xf numFmtId="164" fontId="2004" fillId="0" borderId="0" xfId="0" quotePrefix="false" applyFont="true" applyNumberFormat="true">
      <alignment horizontal="center" vertical="center"/>
    </xf>
    <xf numFmtId="4" fontId="2005" fillId="0" borderId="0" xfId="0" quotePrefix="false" applyFont="true" applyNumberFormat="true">
      <alignment horizontal="center" vertical="center"/>
    </xf>
    <xf numFmtId="164" fontId="2006" fillId="0" borderId="0" xfId="0" quotePrefix="false" applyFont="true" applyNumberFormat="true">
      <alignment horizontal="center" vertical="center"/>
    </xf>
    <xf numFmtId="4" fontId="2007" fillId="0" borderId="0" xfId="0" quotePrefix="false" applyFont="true" applyNumberFormat="true">
      <alignment horizontal="center" vertical="center"/>
    </xf>
    <xf numFmtId="164" fontId="2008" fillId="0" borderId="0" xfId="0" quotePrefix="false" applyFont="true" applyNumberFormat="true">
      <alignment horizontal="center" vertical="center"/>
    </xf>
    <xf numFmtId="4" fontId="2009" fillId="0" borderId="0" xfId="0" quotePrefix="false" applyFont="true" applyNumberFormat="true">
      <alignment horizontal="center" vertical="center"/>
    </xf>
    <xf numFmtId="164" fontId="2010" fillId="0" borderId="0" xfId="0" quotePrefix="false" applyFont="true" applyNumberFormat="true">
      <alignment horizontal="center" vertical="center"/>
    </xf>
    <xf numFmtId="4" fontId="2011" fillId="0" borderId="0" xfId="0" quotePrefix="false" applyFont="true" applyNumberFormat="true">
      <alignment horizontal="center" vertical="center"/>
    </xf>
    <xf numFmtId="164" fontId="2012" fillId="0" borderId="0" xfId="0" quotePrefix="false" applyFont="true" applyNumberFormat="true">
      <alignment horizontal="center" vertical="center"/>
    </xf>
    <xf numFmtId="4" fontId="2013" fillId="0" borderId="0" xfId="0" quotePrefix="false" applyFont="true" applyNumberFormat="true">
      <alignment horizontal="center" vertical="center"/>
    </xf>
    <xf numFmtId="164" fontId="2014" fillId="0" borderId="0" xfId="0" quotePrefix="false" applyFont="true" applyNumberFormat="true">
      <alignment horizontal="center" vertical="center"/>
    </xf>
    <xf numFmtId="4" fontId="2015" fillId="0" borderId="0" xfId="0" quotePrefix="false" applyFont="true" applyNumberFormat="true">
      <alignment horizontal="center" vertical="center"/>
    </xf>
    <xf numFmtId="164" fontId="2016" fillId="0" borderId="0" xfId="0" quotePrefix="false" applyFont="true" applyNumberFormat="true">
      <alignment horizontal="center" vertical="center"/>
    </xf>
    <xf numFmtId="4" fontId="2017" fillId="0" borderId="0" xfId="0" quotePrefix="false" applyFont="true" applyNumberFormat="true">
      <alignment horizontal="center" vertical="center"/>
    </xf>
    <xf numFmtId="164" fontId="2018" fillId="0" borderId="0" xfId="0" quotePrefix="false" applyFont="true" applyNumberFormat="true">
      <alignment horizontal="center" vertical="center"/>
    </xf>
    <xf numFmtId="4" fontId="2019" fillId="0" borderId="0" xfId="0" quotePrefix="false" applyFont="true" applyNumberFormat="true">
      <alignment horizontal="center" vertical="center"/>
    </xf>
    <xf numFmtId="164" fontId="2020" fillId="0" borderId="0" xfId="0" quotePrefix="false" applyFont="true" applyNumberFormat="true">
      <alignment horizontal="center" vertical="center"/>
    </xf>
    <xf numFmtId="4" fontId="2021" fillId="0" borderId="0" xfId="0" quotePrefix="false" applyFont="true" applyNumberFormat="true">
      <alignment horizontal="center" vertical="center"/>
    </xf>
    <xf numFmtId="164" fontId="2022" fillId="0" borderId="0" xfId="0" quotePrefix="false" applyFont="true" applyNumberFormat="true">
      <alignment horizontal="center" vertical="center"/>
    </xf>
    <xf numFmtId="164" fontId="2023" fillId="0" borderId="0" xfId="0" quotePrefix="false" applyFont="true" applyNumberFormat="true">
      <alignment horizontal="center" vertical="center" wrapText="true"/>
    </xf>
    <xf numFmtId="0" fontId="202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2024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2025" fillId="0" borderId="0" xfId="0" quotePrefix="false" applyFont="true">
      <alignment horizontal="center" vertical="center" wrapText="true"/>
    </xf>
    <xf numFmtId="4" fontId="2026" fillId="0" borderId="0" xfId="0" quotePrefix="false" applyFont="true" applyNumberFormat="true">
      <alignment horizontal="center" vertical="center"/>
    </xf>
    <xf numFmtId="164" fontId="2027" fillId="0" borderId="0" xfId="0" quotePrefix="false" applyFont="true" applyNumberFormat="true">
      <alignment horizontal="center" vertical="center"/>
    </xf>
    <xf numFmtId="164" fontId="2028" fillId="0" borderId="0" xfId="0" quotePrefix="false" applyFont="true" applyNumberFormat="true">
      <alignment horizontal="center" vertical="center"/>
    </xf>
    <xf numFmtId="165" fontId="2029" fillId="0" borderId="0" xfId="0" quotePrefix="false" applyFont="true" applyNumberFormat="true">
      <alignment horizontal="center" vertical="center"/>
    </xf>
    <xf numFmtId="164" fontId="2030" fillId="0" borderId="0" xfId="0" quotePrefix="false" applyFont="true" applyNumberFormat="true">
      <alignment horizontal="center" vertical="center"/>
    </xf>
    <xf numFmtId="164" fontId="2031" fillId="0" borderId="0" xfId="0" quotePrefix="false" applyFont="true" applyNumberFormat="true">
      <alignment horizontal="center" vertical="center" wrapText="true"/>
    </xf>
    <xf numFmtId="4" fontId="2032" fillId="0" borderId="0" xfId="0" quotePrefix="false" applyFont="true" applyNumberFormat="true">
      <alignment horizontal="center" vertical="center"/>
    </xf>
    <xf numFmtId="164" fontId="2033" fillId="0" borderId="0" xfId="0" quotePrefix="false" applyFont="true" applyNumberFormat="true">
      <alignment horizontal="center" vertical="center"/>
    </xf>
    <xf numFmtId="4" fontId="2034" fillId="0" borderId="0" xfId="0" quotePrefix="false" applyFont="true" applyNumberFormat="true">
      <alignment horizontal="center" vertical="center"/>
    </xf>
    <xf numFmtId="164" fontId="2035" fillId="0" borderId="0" xfId="0" quotePrefix="false" applyFont="true" applyNumberFormat="true">
      <alignment horizontal="center" vertical="center"/>
    </xf>
    <xf numFmtId="4" fontId="2036" fillId="0" borderId="0" xfId="0" quotePrefix="false" applyFont="true" applyNumberFormat="true">
      <alignment horizontal="center" vertical="center"/>
    </xf>
    <xf numFmtId="164" fontId="2037" fillId="0" borderId="0" xfId="0" quotePrefix="false" applyFont="true" applyNumberFormat="true">
      <alignment horizontal="center" vertical="center"/>
    </xf>
    <xf numFmtId="4" fontId="2038" fillId="0" borderId="0" xfId="0" quotePrefix="false" applyFont="true" applyNumberFormat="true">
      <alignment horizontal="center" vertical="center"/>
    </xf>
    <xf numFmtId="164" fontId="2039" fillId="0" borderId="0" xfId="0" quotePrefix="false" applyFont="true" applyNumberFormat="true">
      <alignment horizontal="center" vertical="center"/>
    </xf>
    <xf numFmtId="4" fontId="2040" fillId="0" borderId="0" xfId="0" quotePrefix="false" applyFont="true" applyNumberFormat="true">
      <alignment horizontal="center" vertical="center"/>
    </xf>
    <xf numFmtId="164" fontId="2041" fillId="0" borderId="0" xfId="0" quotePrefix="false" applyFont="true" applyNumberFormat="true">
      <alignment horizontal="center" vertical="center"/>
    </xf>
    <xf numFmtId="4" fontId="2042" fillId="0" borderId="0" xfId="0" quotePrefix="false" applyFont="true" applyNumberFormat="true">
      <alignment horizontal="center" vertical="center"/>
    </xf>
    <xf numFmtId="164" fontId="2043" fillId="0" borderId="0" xfId="0" quotePrefix="false" applyFont="true" applyNumberFormat="true">
      <alignment horizontal="center" vertical="center"/>
    </xf>
    <xf numFmtId="4" fontId="2044" fillId="0" borderId="0" xfId="0" quotePrefix="false" applyFont="true" applyNumberFormat="true">
      <alignment horizontal="center" vertical="center"/>
    </xf>
    <xf numFmtId="164" fontId="2045" fillId="0" borderId="0" xfId="0" quotePrefix="false" applyFont="true" applyNumberFormat="true">
      <alignment horizontal="center" vertical="center"/>
    </xf>
    <xf numFmtId="4" fontId="2046" fillId="0" borderId="0" xfId="0" quotePrefix="false" applyFont="true" applyNumberFormat="true">
      <alignment horizontal="center" vertical="center"/>
    </xf>
    <xf numFmtId="164" fontId="2047" fillId="0" borderId="0" xfId="0" quotePrefix="false" applyFont="true" applyNumberFormat="true">
      <alignment horizontal="center" vertical="center"/>
    </xf>
    <xf numFmtId="4" fontId="2048" fillId="0" borderId="0" xfId="0" quotePrefix="false" applyFont="true" applyNumberFormat="true">
      <alignment horizontal="center" vertical="center"/>
    </xf>
    <xf numFmtId="164" fontId="2049" fillId="0" borderId="0" xfId="0" quotePrefix="false" applyFont="true" applyNumberFormat="true">
      <alignment horizontal="center" vertical="center"/>
    </xf>
    <xf numFmtId="4" fontId="2050" fillId="0" borderId="0" xfId="0" quotePrefix="false" applyFont="true" applyNumberFormat="true">
      <alignment horizontal="center" vertical="center"/>
    </xf>
    <xf numFmtId="164" fontId="2051" fillId="0" borderId="0" xfId="0" quotePrefix="false" applyFont="true" applyNumberFormat="true">
      <alignment horizontal="center" vertical="center"/>
    </xf>
    <xf numFmtId="0" fontId="2052" fillId="0" borderId="0" xfId="0" quotePrefix="false" applyFont="true">
      <alignment horizontal="center" vertical="center" wrapText="true"/>
    </xf>
    <xf numFmtId="4" fontId="2053" fillId="0" borderId="0" xfId="0" quotePrefix="false" applyFont="true" applyNumberFormat="true">
      <alignment horizontal="center" vertical="center"/>
    </xf>
    <xf numFmtId="164" fontId="2054" fillId="0" borderId="0" xfId="0" quotePrefix="false" applyFont="true" applyNumberFormat="true">
      <alignment horizontal="center" vertical="center"/>
    </xf>
    <xf numFmtId="164" fontId="2055" fillId="0" borderId="0" xfId="0" quotePrefix="false" applyFont="true" applyNumberFormat="true">
      <alignment horizontal="center" vertical="center"/>
    </xf>
    <xf numFmtId="165" fontId="2056" fillId="0" borderId="0" xfId="0" quotePrefix="false" applyFont="true" applyNumberFormat="true">
      <alignment horizontal="center" vertical="center"/>
    </xf>
    <xf numFmtId="164" fontId="2057" fillId="0" borderId="0" xfId="0" quotePrefix="false" applyFont="true" applyNumberFormat="true">
      <alignment horizontal="center" vertical="center"/>
    </xf>
    <xf numFmtId="164" fontId="2058" fillId="0" borderId="0" xfId="0" quotePrefix="false" applyFont="true" applyNumberFormat="true">
      <alignment horizontal="center" vertical="center" wrapText="true"/>
    </xf>
    <xf numFmtId="4" fontId="2059" fillId="0" borderId="0" xfId="0" quotePrefix="false" applyFont="true" applyNumberFormat="true">
      <alignment horizontal="center" vertical="center"/>
    </xf>
    <xf numFmtId="164" fontId="2060" fillId="0" borderId="0" xfId="0" quotePrefix="false" applyFont="true" applyNumberFormat="true">
      <alignment horizontal="center" vertical="center"/>
    </xf>
    <xf numFmtId="4" fontId="2061" fillId="0" borderId="0" xfId="0" quotePrefix="false" applyFont="true" applyNumberFormat="true">
      <alignment horizontal="center" vertical="center"/>
    </xf>
    <xf numFmtId="164" fontId="2062" fillId="0" borderId="0" xfId="0" quotePrefix="false" applyFont="true" applyNumberFormat="true">
      <alignment horizontal="center" vertical="center"/>
    </xf>
    <xf numFmtId="4" fontId="2063" fillId="0" borderId="0" xfId="0" quotePrefix="false" applyFont="true" applyNumberFormat="true">
      <alignment horizontal="center" vertical="center"/>
    </xf>
    <xf numFmtId="164" fontId="2064" fillId="0" borderId="0" xfId="0" quotePrefix="false" applyFont="true" applyNumberFormat="true">
      <alignment horizontal="center" vertical="center"/>
    </xf>
    <xf numFmtId="4" fontId="2065" fillId="0" borderId="0" xfId="0" quotePrefix="false" applyFont="true" applyNumberFormat="true">
      <alignment horizontal="center" vertical="center"/>
    </xf>
    <xf numFmtId="164" fontId="2066" fillId="0" borderId="0" xfId="0" quotePrefix="false" applyFont="true" applyNumberFormat="true">
      <alignment horizontal="center" vertical="center"/>
    </xf>
    <xf numFmtId="4" fontId="2067" fillId="0" borderId="0" xfId="0" quotePrefix="false" applyFont="true" applyNumberFormat="true">
      <alignment horizontal="center" vertical="center"/>
    </xf>
    <xf numFmtId="164" fontId="2068" fillId="0" borderId="0" xfId="0" quotePrefix="false" applyFont="true" applyNumberFormat="true">
      <alignment horizontal="center" vertical="center"/>
    </xf>
    <xf numFmtId="4" fontId="2069" fillId="0" borderId="0" xfId="0" quotePrefix="false" applyFont="true" applyNumberFormat="true">
      <alignment horizontal="center" vertical="center"/>
    </xf>
    <xf numFmtId="164" fontId="2070" fillId="0" borderId="0" xfId="0" quotePrefix="false" applyFont="true" applyNumberFormat="true">
      <alignment horizontal="center" vertical="center"/>
    </xf>
    <xf numFmtId="4" fontId="2071" fillId="0" borderId="0" xfId="0" quotePrefix="false" applyFont="true" applyNumberFormat="true">
      <alignment horizontal="center" vertical="center"/>
    </xf>
    <xf numFmtId="164" fontId="2072" fillId="0" borderId="0" xfId="0" quotePrefix="false" applyFont="true" applyNumberFormat="true">
      <alignment horizontal="center" vertical="center"/>
    </xf>
    <xf numFmtId="4" fontId="2073" fillId="0" borderId="0" xfId="0" quotePrefix="false" applyFont="true" applyNumberFormat="true">
      <alignment horizontal="center" vertical="center"/>
    </xf>
    <xf numFmtId="164" fontId="2074" fillId="0" borderId="0" xfId="0" quotePrefix="false" applyFont="true" applyNumberFormat="true">
      <alignment horizontal="center" vertical="center"/>
    </xf>
    <xf numFmtId="4" fontId="2075" fillId="0" borderId="0" xfId="0" quotePrefix="false" applyFont="true" applyNumberFormat="true">
      <alignment horizontal="center" vertical="center"/>
    </xf>
    <xf numFmtId="164" fontId="2076" fillId="0" borderId="0" xfId="0" quotePrefix="false" applyFont="true" applyNumberFormat="true">
      <alignment horizontal="center" vertical="center"/>
    </xf>
    <xf numFmtId="4" fontId="2077" fillId="0" borderId="0" xfId="0" quotePrefix="false" applyFont="true" applyNumberFormat="true">
      <alignment horizontal="center" vertical="center"/>
    </xf>
    <xf numFmtId="164" fontId="2078" fillId="0" borderId="0" xfId="0" quotePrefix="false" applyFont="true" applyNumberFormat="true">
      <alignment horizontal="center" vertical="center"/>
    </xf>
    <xf numFmtId="164" fontId="2079" fillId="0" borderId="0" xfId="0" quotePrefix="false" applyFont="true" applyNumberFormat="true">
      <alignment horizontal="center" vertical="center" wrapText="true"/>
    </xf>
    <xf numFmtId="0" fontId="2080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2080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2081" fillId="0" borderId="0" xfId="0" quotePrefix="false" applyFont="true">
      <alignment horizontal="center" vertical="center" wrapText="true"/>
    </xf>
    <xf numFmtId="4" fontId="2082" fillId="0" borderId="0" xfId="0" quotePrefix="false" applyFont="true" applyNumberFormat="true">
      <alignment horizontal="center" vertical="center"/>
    </xf>
    <xf numFmtId="164" fontId="2083" fillId="0" borderId="0" xfId="0" quotePrefix="false" applyFont="true" applyNumberFormat="true">
      <alignment horizontal="center" vertical="center"/>
    </xf>
    <xf numFmtId="164" fontId="2084" fillId="0" borderId="0" xfId="0" quotePrefix="false" applyFont="true" applyNumberFormat="true">
      <alignment horizontal="center" vertical="center"/>
    </xf>
    <xf numFmtId="165" fontId="2085" fillId="0" borderId="0" xfId="0" quotePrefix="false" applyFont="true" applyNumberFormat="true">
      <alignment horizontal="center" vertical="center"/>
    </xf>
    <xf numFmtId="164" fontId="2086" fillId="0" borderId="0" xfId="0" quotePrefix="false" applyFont="true" applyNumberFormat="true">
      <alignment horizontal="center" vertical="center"/>
    </xf>
    <xf numFmtId="164" fontId="2087" fillId="0" borderId="0" xfId="0" quotePrefix="false" applyFont="true" applyNumberFormat="true">
      <alignment horizontal="center" vertical="center" wrapText="true"/>
    </xf>
    <xf numFmtId="4" fontId="2088" fillId="0" borderId="0" xfId="0" quotePrefix="false" applyFont="true" applyNumberFormat="true">
      <alignment horizontal="center" vertical="center"/>
    </xf>
    <xf numFmtId="164" fontId="2089" fillId="0" borderId="0" xfId="0" quotePrefix="false" applyFont="true" applyNumberFormat="true">
      <alignment horizontal="center" vertical="center"/>
    </xf>
    <xf numFmtId="4" fontId="2090" fillId="0" borderId="0" xfId="0" quotePrefix="false" applyFont="true" applyNumberFormat="true">
      <alignment horizontal="center" vertical="center"/>
    </xf>
    <xf numFmtId="164" fontId="2091" fillId="0" borderId="0" xfId="0" quotePrefix="false" applyFont="true" applyNumberFormat="true">
      <alignment horizontal="center" vertical="center"/>
    </xf>
    <xf numFmtId="4" fontId="2092" fillId="0" borderId="0" xfId="0" quotePrefix="false" applyFont="true" applyNumberFormat="true">
      <alignment horizontal="center" vertical="center"/>
    </xf>
    <xf numFmtId="164" fontId="2093" fillId="0" borderId="0" xfId="0" quotePrefix="false" applyFont="true" applyNumberFormat="true">
      <alignment horizontal="center" vertical="center"/>
    </xf>
    <xf numFmtId="4" fontId="2094" fillId="0" borderId="0" xfId="0" quotePrefix="false" applyFont="true" applyNumberFormat="true">
      <alignment horizontal="center" vertical="center"/>
    </xf>
    <xf numFmtId="164" fontId="2095" fillId="0" borderId="0" xfId="0" quotePrefix="false" applyFont="true" applyNumberFormat="true">
      <alignment horizontal="center" vertical="center"/>
    </xf>
    <xf numFmtId="4" fontId="2096" fillId="0" borderId="0" xfId="0" quotePrefix="false" applyFont="true" applyNumberFormat="true">
      <alignment horizontal="center" vertical="center"/>
    </xf>
    <xf numFmtId="164" fontId="2097" fillId="0" borderId="0" xfId="0" quotePrefix="false" applyFont="true" applyNumberFormat="true">
      <alignment horizontal="center" vertical="center"/>
    </xf>
    <xf numFmtId="4" fontId="2098" fillId="0" borderId="0" xfId="0" quotePrefix="false" applyFont="true" applyNumberFormat="true">
      <alignment horizontal="center" vertical="center"/>
    </xf>
    <xf numFmtId="164" fontId="2099" fillId="0" borderId="0" xfId="0" quotePrefix="false" applyFont="true" applyNumberFormat="true">
      <alignment horizontal="center" vertical="center"/>
    </xf>
    <xf numFmtId="4" fontId="2100" fillId="0" borderId="0" xfId="0" quotePrefix="false" applyFont="true" applyNumberFormat="true">
      <alignment horizontal="center" vertical="center"/>
    </xf>
    <xf numFmtId="164" fontId="2101" fillId="0" borderId="0" xfId="0" quotePrefix="false" applyFont="true" applyNumberFormat="true">
      <alignment horizontal="center" vertical="center"/>
    </xf>
    <xf numFmtId="4" fontId="2102" fillId="0" borderId="0" xfId="0" quotePrefix="false" applyFont="true" applyNumberFormat="true">
      <alignment horizontal="center" vertical="center"/>
    </xf>
    <xf numFmtId="164" fontId="2103" fillId="0" borderId="0" xfId="0" quotePrefix="false" applyFont="true" applyNumberFormat="true">
      <alignment horizontal="center" vertical="center"/>
    </xf>
    <xf numFmtId="4" fontId="2104" fillId="0" borderId="0" xfId="0" quotePrefix="false" applyFont="true" applyNumberFormat="true">
      <alignment horizontal="center" vertical="center"/>
    </xf>
    <xf numFmtId="164" fontId="2105" fillId="0" borderId="0" xfId="0" quotePrefix="false" applyFont="true" applyNumberFormat="true">
      <alignment horizontal="center" vertical="center"/>
    </xf>
    <xf numFmtId="4" fontId="2106" fillId="0" borderId="0" xfId="0" quotePrefix="false" applyFont="true" applyNumberFormat="true">
      <alignment horizontal="center" vertical="center"/>
    </xf>
    <xf numFmtId="164" fontId="2107" fillId="0" borderId="0" xfId="0" quotePrefix="false" applyFont="true" applyNumberFormat="true">
      <alignment horizontal="center" vertical="center"/>
    </xf>
    <xf numFmtId="0" fontId="2108" fillId="0" borderId="0" xfId="0" quotePrefix="false" applyFont="true">
      <alignment horizontal="center" vertical="center" wrapText="true"/>
    </xf>
    <xf numFmtId="4" fontId="2109" fillId="0" borderId="0" xfId="0" quotePrefix="false" applyFont="true" applyNumberFormat="true">
      <alignment horizontal="center" vertical="center"/>
    </xf>
    <xf numFmtId="164" fontId="2110" fillId="0" borderId="0" xfId="0" quotePrefix="false" applyFont="true" applyNumberFormat="true">
      <alignment horizontal="center" vertical="center"/>
    </xf>
    <xf numFmtId="164" fontId="2111" fillId="0" borderId="0" xfId="0" quotePrefix="false" applyFont="true" applyNumberFormat="true">
      <alignment horizontal="center" vertical="center"/>
    </xf>
    <xf numFmtId="165" fontId="2112" fillId="0" borderId="0" xfId="0" quotePrefix="false" applyFont="true" applyNumberFormat="true">
      <alignment horizontal="center" vertical="center"/>
    </xf>
    <xf numFmtId="164" fontId="2113" fillId="0" borderId="0" xfId="0" quotePrefix="false" applyFont="true" applyNumberFormat="true">
      <alignment horizontal="center" vertical="center"/>
    </xf>
    <xf numFmtId="164" fontId="2114" fillId="0" borderId="0" xfId="0" quotePrefix="false" applyFont="true" applyNumberFormat="true">
      <alignment horizontal="center" vertical="center" wrapText="true"/>
    </xf>
    <xf numFmtId="4" fontId="2115" fillId="0" borderId="0" xfId="0" quotePrefix="false" applyFont="true" applyNumberFormat="true">
      <alignment horizontal="center" vertical="center"/>
    </xf>
    <xf numFmtId="164" fontId="2116" fillId="0" borderId="0" xfId="0" quotePrefix="false" applyFont="true" applyNumberFormat="true">
      <alignment horizontal="center" vertical="center"/>
    </xf>
    <xf numFmtId="4" fontId="2117" fillId="0" borderId="0" xfId="0" quotePrefix="false" applyFont="true" applyNumberFormat="true">
      <alignment horizontal="center" vertical="center"/>
    </xf>
    <xf numFmtId="164" fontId="2118" fillId="0" borderId="0" xfId="0" quotePrefix="false" applyFont="true" applyNumberFormat="true">
      <alignment horizontal="center" vertical="center"/>
    </xf>
    <xf numFmtId="4" fontId="2119" fillId="0" borderId="0" xfId="0" quotePrefix="false" applyFont="true" applyNumberFormat="true">
      <alignment horizontal="center" vertical="center"/>
    </xf>
    <xf numFmtId="164" fontId="2120" fillId="0" borderId="0" xfId="0" quotePrefix="false" applyFont="true" applyNumberFormat="true">
      <alignment horizontal="center" vertical="center"/>
    </xf>
    <xf numFmtId="4" fontId="2121" fillId="0" borderId="0" xfId="0" quotePrefix="false" applyFont="true" applyNumberFormat="true">
      <alignment horizontal="center" vertical="center"/>
    </xf>
    <xf numFmtId="164" fontId="2122" fillId="0" borderId="0" xfId="0" quotePrefix="false" applyFont="true" applyNumberFormat="true">
      <alignment horizontal="center" vertical="center"/>
    </xf>
    <xf numFmtId="4" fontId="2123" fillId="0" borderId="0" xfId="0" quotePrefix="false" applyFont="true" applyNumberFormat="true">
      <alignment horizontal="center" vertical="center"/>
    </xf>
    <xf numFmtId="164" fontId="2124" fillId="0" borderId="0" xfId="0" quotePrefix="false" applyFont="true" applyNumberFormat="true">
      <alignment horizontal="center" vertical="center"/>
    </xf>
    <xf numFmtId="4" fontId="2125" fillId="0" borderId="0" xfId="0" quotePrefix="false" applyFont="true" applyNumberFormat="true">
      <alignment horizontal="center" vertical="center"/>
    </xf>
    <xf numFmtId="164" fontId="2126" fillId="0" borderId="0" xfId="0" quotePrefix="false" applyFont="true" applyNumberFormat="true">
      <alignment horizontal="center" vertical="center"/>
    </xf>
    <xf numFmtId="4" fontId="2127" fillId="0" borderId="0" xfId="0" quotePrefix="false" applyFont="true" applyNumberFormat="true">
      <alignment horizontal="center" vertical="center"/>
    </xf>
    <xf numFmtId="164" fontId="2128" fillId="0" borderId="0" xfId="0" quotePrefix="false" applyFont="true" applyNumberFormat="true">
      <alignment horizontal="center" vertical="center"/>
    </xf>
    <xf numFmtId="4" fontId="2129" fillId="0" borderId="0" xfId="0" quotePrefix="false" applyFont="true" applyNumberFormat="true">
      <alignment horizontal="center" vertical="center"/>
    </xf>
    <xf numFmtId="164" fontId="2130" fillId="0" borderId="0" xfId="0" quotePrefix="false" applyFont="true" applyNumberFormat="true">
      <alignment horizontal="center" vertical="center"/>
    </xf>
    <xf numFmtId="4" fontId="2131" fillId="0" borderId="0" xfId="0" quotePrefix="false" applyFont="true" applyNumberFormat="true">
      <alignment horizontal="center" vertical="center"/>
    </xf>
    <xf numFmtId="164" fontId="2132" fillId="0" borderId="0" xfId="0" quotePrefix="false" applyFont="true" applyNumberFormat="true">
      <alignment horizontal="center" vertical="center"/>
    </xf>
    <xf numFmtId="4" fontId="2133" fillId="0" borderId="0" xfId="0" quotePrefix="false" applyFont="true" applyNumberFormat="true">
      <alignment horizontal="center" vertical="center"/>
    </xf>
    <xf numFmtId="164" fontId="2134" fillId="0" borderId="0" xfId="0" quotePrefix="false" applyFont="true" applyNumberFormat="true">
      <alignment horizontal="center" vertical="center"/>
    </xf>
    <xf numFmtId="0" fontId="2135" fillId="0" borderId="0" xfId="0" quotePrefix="false" applyFont="true">
      <alignment horizontal="center" vertical="center" wrapText="true"/>
    </xf>
    <xf numFmtId="4" fontId="2136" fillId="0" borderId="0" xfId="0" quotePrefix="false" applyFont="true" applyNumberFormat="true">
      <alignment horizontal="center" vertical="center"/>
    </xf>
    <xf numFmtId="164" fontId="2137" fillId="0" borderId="0" xfId="0" quotePrefix="false" applyFont="true" applyNumberFormat="true">
      <alignment horizontal="center" vertical="center"/>
    </xf>
    <xf numFmtId="164" fontId="2138" fillId="0" borderId="0" xfId="0" quotePrefix="false" applyFont="true" applyNumberFormat="true">
      <alignment horizontal="center" vertical="center"/>
    </xf>
    <xf numFmtId="165" fontId="2139" fillId="0" borderId="0" xfId="0" quotePrefix="false" applyFont="true" applyNumberFormat="true">
      <alignment horizontal="center" vertical="center"/>
    </xf>
    <xf numFmtId="164" fontId="2140" fillId="0" borderId="0" xfId="0" quotePrefix="false" applyFont="true" applyNumberFormat="true">
      <alignment horizontal="center" vertical="center"/>
    </xf>
    <xf numFmtId="164" fontId="2141" fillId="0" borderId="0" xfId="0" quotePrefix="false" applyFont="true" applyNumberFormat="true">
      <alignment horizontal="center" vertical="center" wrapText="true"/>
    </xf>
    <xf numFmtId="4" fontId="2142" fillId="0" borderId="0" xfId="0" quotePrefix="false" applyFont="true" applyNumberFormat="true">
      <alignment horizontal="center" vertical="center"/>
    </xf>
    <xf numFmtId="164" fontId="2143" fillId="0" borderId="0" xfId="0" quotePrefix="false" applyFont="true" applyNumberFormat="true">
      <alignment horizontal="center" vertical="center"/>
    </xf>
    <xf numFmtId="4" fontId="2144" fillId="0" borderId="0" xfId="0" quotePrefix="false" applyFont="true" applyNumberFormat="true">
      <alignment horizontal="center" vertical="center"/>
    </xf>
    <xf numFmtId="164" fontId="2145" fillId="0" borderId="0" xfId="0" quotePrefix="false" applyFont="true" applyNumberFormat="true">
      <alignment horizontal="center" vertical="center"/>
    </xf>
    <xf numFmtId="4" fontId="2146" fillId="0" borderId="0" xfId="0" quotePrefix="false" applyFont="true" applyNumberFormat="true">
      <alignment horizontal="center" vertical="center"/>
    </xf>
    <xf numFmtId="164" fontId="2147" fillId="0" borderId="0" xfId="0" quotePrefix="false" applyFont="true" applyNumberFormat="true">
      <alignment horizontal="center" vertical="center"/>
    </xf>
    <xf numFmtId="4" fontId="2148" fillId="0" borderId="0" xfId="0" quotePrefix="false" applyFont="true" applyNumberFormat="true">
      <alignment horizontal="center" vertical="center"/>
    </xf>
    <xf numFmtId="164" fontId="2149" fillId="0" borderId="0" xfId="0" quotePrefix="false" applyFont="true" applyNumberFormat="true">
      <alignment horizontal="center" vertical="center"/>
    </xf>
    <xf numFmtId="4" fontId="2150" fillId="0" borderId="0" xfId="0" quotePrefix="false" applyFont="true" applyNumberFormat="true">
      <alignment horizontal="center" vertical="center"/>
    </xf>
    <xf numFmtId="164" fontId="2151" fillId="0" borderId="0" xfId="0" quotePrefix="false" applyFont="true" applyNumberFormat="true">
      <alignment horizontal="center" vertical="center"/>
    </xf>
    <xf numFmtId="4" fontId="2152" fillId="0" borderId="0" xfId="0" quotePrefix="false" applyFont="true" applyNumberFormat="true">
      <alignment horizontal="center" vertical="center"/>
    </xf>
    <xf numFmtId="164" fontId="2153" fillId="0" borderId="0" xfId="0" quotePrefix="false" applyFont="true" applyNumberFormat="true">
      <alignment horizontal="center" vertical="center"/>
    </xf>
    <xf numFmtId="4" fontId="2154" fillId="0" borderId="0" xfId="0" quotePrefix="false" applyFont="true" applyNumberFormat="true">
      <alignment horizontal="center" vertical="center"/>
    </xf>
    <xf numFmtId="164" fontId="2155" fillId="0" borderId="0" xfId="0" quotePrefix="false" applyFont="true" applyNumberFormat="true">
      <alignment horizontal="center" vertical="center"/>
    </xf>
    <xf numFmtId="4" fontId="2156" fillId="0" borderId="0" xfId="0" quotePrefix="false" applyFont="true" applyNumberFormat="true">
      <alignment horizontal="center" vertical="center"/>
    </xf>
    <xf numFmtId="164" fontId="2157" fillId="0" borderId="0" xfId="0" quotePrefix="false" applyFont="true" applyNumberFormat="true">
      <alignment horizontal="center" vertical="center"/>
    </xf>
    <xf numFmtId="4" fontId="2158" fillId="0" borderId="0" xfId="0" quotePrefix="false" applyFont="true" applyNumberFormat="true">
      <alignment horizontal="center" vertical="center"/>
    </xf>
    <xf numFmtId="164" fontId="2159" fillId="0" borderId="0" xfId="0" quotePrefix="false" applyFont="true" applyNumberFormat="true">
      <alignment horizontal="center" vertical="center"/>
    </xf>
    <xf numFmtId="4" fontId="2160" fillId="0" borderId="0" xfId="0" quotePrefix="false" applyFont="true" applyNumberFormat="true">
      <alignment horizontal="center" vertical="center"/>
    </xf>
    <xf numFmtId="164" fontId="2161" fillId="0" borderId="0" xfId="0" quotePrefix="false" applyFont="true" applyNumberFormat="true">
      <alignment horizontal="center" vertical="center"/>
    </xf>
    <xf numFmtId="164" fontId="2162" fillId="0" borderId="0" xfId="0" quotePrefix="false" applyFont="true" applyNumberFormat="true">
      <alignment horizontal="center" vertical="center" wrapText="true"/>
    </xf>
    <xf numFmtId="0" fontId="2163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2163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2164" fillId="0" borderId="0" xfId="0" quotePrefix="false" applyFont="true">
      <alignment horizontal="center" vertical="center" wrapText="true"/>
    </xf>
    <xf numFmtId="4" fontId="2165" fillId="0" borderId="0" xfId="0" quotePrefix="false" applyFont="true" applyNumberFormat="true">
      <alignment horizontal="center" vertical="center"/>
    </xf>
    <xf numFmtId="164" fontId="2166" fillId="0" borderId="0" xfId="0" quotePrefix="false" applyFont="true" applyNumberFormat="true">
      <alignment horizontal="center" vertical="center"/>
    </xf>
    <xf numFmtId="164" fontId="2167" fillId="0" borderId="0" xfId="0" quotePrefix="false" applyFont="true" applyNumberFormat="true">
      <alignment horizontal="center" vertical="center"/>
    </xf>
    <xf numFmtId="165" fontId="2168" fillId="0" borderId="0" xfId="0" quotePrefix="false" applyFont="true" applyNumberFormat="true">
      <alignment horizontal="center" vertical="center"/>
    </xf>
    <xf numFmtId="164" fontId="2169" fillId="0" borderId="0" xfId="0" quotePrefix="false" applyFont="true" applyNumberFormat="true">
      <alignment horizontal="center" vertical="center"/>
    </xf>
    <xf numFmtId="164" fontId="2170" fillId="0" borderId="0" xfId="0" quotePrefix="false" applyFont="true" applyNumberFormat="true">
      <alignment horizontal="center" vertical="center" wrapText="true"/>
    </xf>
    <xf numFmtId="4" fontId="2171" fillId="0" borderId="0" xfId="0" quotePrefix="false" applyFont="true" applyNumberFormat="true">
      <alignment horizontal="center" vertical="center"/>
    </xf>
    <xf numFmtId="164" fontId="2172" fillId="0" borderId="0" xfId="0" quotePrefix="false" applyFont="true" applyNumberFormat="true">
      <alignment horizontal="center" vertical="center"/>
    </xf>
    <xf numFmtId="4" fontId="2173" fillId="0" borderId="0" xfId="0" quotePrefix="false" applyFont="true" applyNumberFormat="true">
      <alignment horizontal="center" vertical="center"/>
    </xf>
    <xf numFmtId="164" fontId="2174" fillId="0" borderId="0" xfId="0" quotePrefix="false" applyFont="true" applyNumberFormat="true">
      <alignment horizontal="center" vertical="center"/>
    </xf>
    <xf numFmtId="4" fontId="2175" fillId="0" borderId="0" xfId="0" quotePrefix="false" applyFont="true" applyNumberFormat="true">
      <alignment horizontal="center" vertical="center"/>
    </xf>
    <xf numFmtId="164" fontId="2176" fillId="0" borderId="0" xfId="0" quotePrefix="false" applyFont="true" applyNumberFormat="true">
      <alignment horizontal="center" vertical="center"/>
    </xf>
    <xf numFmtId="4" fontId="2177" fillId="0" borderId="0" xfId="0" quotePrefix="false" applyFont="true" applyNumberFormat="true">
      <alignment horizontal="center" vertical="center"/>
    </xf>
    <xf numFmtId="164" fontId="2178" fillId="0" borderId="0" xfId="0" quotePrefix="false" applyFont="true" applyNumberFormat="true">
      <alignment horizontal="center" vertical="center"/>
    </xf>
    <xf numFmtId="4" fontId="2179" fillId="0" borderId="0" xfId="0" quotePrefix="false" applyFont="true" applyNumberFormat="true">
      <alignment horizontal="center" vertical="center"/>
    </xf>
    <xf numFmtId="164" fontId="2180" fillId="0" borderId="0" xfId="0" quotePrefix="false" applyFont="true" applyNumberFormat="true">
      <alignment horizontal="center" vertical="center"/>
    </xf>
    <xf numFmtId="4" fontId="2181" fillId="0" borderId="0" xfId="0" quotePrefix="false" applyFont="true" applyNumberFormat="true">
      <alignment horizontal="center" vertical="center"/>
    </xf>
    <xf numFmtId="164" fontId="2182" fillId="0" borderId="0" xfId="0" quotePrefix="false" applyFont="true" applyNumberFormat="true">
      <alignment horizontal="center" vertical="center"/>
    </xf>
    <xf numFmtId="4" fontId="2183" fillId="0" borderId="0" xfId="0" quotePrefix="false" applyFont="true" applyNumberFormat="true">
      <alignment horizontal="center" vertical="center"/>
    </xf>
    <xf numFmtId="164" fontId="2184" fillId="0" borderId="0" xfId="0" quotePrefix="false" applyFont="true" applyNumberFormat="true">
      <alignment horizontal="center" vertical="center"/>
    </xf>
    <xf numFmtId="4" fontId="2185" fillId="0" borderId="0" xfId="0" quotePrefix="false" applyFont="true" applyNumberFormat="true">
      <alignment horizontal="center" vertical="center"/>
    </xf>
    <xf numFmtId="164" fontId="2186" fillId="0" borderId="0" xfId="0" quotePrefix="false" applyFont="true" applyNumberFormat="true">
      <alignment horizontal="center" vertical="center"/>
    </xf>
    <xf numFmtId="4" fontId="2187" fillId="0" borderId="0" xfId="0" quotePrefix="false" applyFont="true" applyNumberFormat="true">
      <alignment horizontal="center" vertical="center"/>
    </xf>
    <xf numFmtId="164" fontId="2188" fillId="0" borderId="0" xfId="0" quotePrefix="false" applyFont="true" applyNumberFormat="true">
      <alignment horizontal="center" vertical="center"/>
    </xf>
    <xf numFmtId="4" fontId="2189" fillId="0" borderId="0" xfId="0" quotePrefix="false" applyFont="true" applyNumberFormat="true">
      <alignment horizontal="center" vertical="center"/>
    </xf>
    <xf numFmtId="164" fontId="2190" fillId="0" borderId="0" xfId="0" quotePrefix="false" applyFont="true" applyNumberFormat="true">
      <alignment horizontal="center" vertical="center"/>
    </xf>
    <xf numFmtId="0" fontId="2191" fillId="0" borderId="0" xfId="0" quotePrefix="false" applyFont="true">
      <alignment horizontal="center" vertical="center" wrapText="true"/>
    </xf>
    <xf numFmtId="4" fontId="2192" fillId="0" borderId="0" xfId="0" quotePrefix="false" applyFont="true" applyNumberFormat="true">
      <alignment horizontal="center" vertical="center"/>
    </xf>
    <xf numFmtId="164" fontId="2193" fillId="0" borderId="0" xfId="0" quotePrefix="false" applyFont="true" applyNumberFormat="true">
      <alignment horizontal="center" vertical="center"/>
    </xf>
    <xf numFmtId="164" fontId="2194" fillId="0" borderId="0" xfId="0" quotePrefix="false" applyFont="true" applyNumberFormat="true">
      <alignment horizontal="center" vertical="center"/>
    </xf>
    <xf numFmtId="165" fontId="2195" fillId="0" borderId="0" xfId="0" quotePrefix="false" applyFont="true" applyNumberFormat="true">
      <alignment horizontal="center" vertical="center"/>
    </xf>
    <xf numFmtId="164" fontId="2196" fillId="0" borderId="0" xfId="0" quotePrefix="false" applyFont="true" applyNumberFormat="true">
      <alignment horizontal="center" vertical="center"/>
    </xf>
    <xf numFmtId="164" fontId="2197" fillId="0" borderId="0" xfId="0" quotePrefix="false" applyFont="true" applyNumberFormat="true">
      <alignment horizontal="center" vertical="center" wrapText="true"/>
    </xf>
    <xf numFmtId="4" fontId="2198" fillId="0" borderId="0" xfId="0" quotePrefix="false" applyFont="true" applyNumberFormat="true">
      <alignment horizontal="center" vertical="center"/>
    </xf>
    <xf numFmtId="164" fontId="2199" fillId="0" borderId="0" xfId="0" quotePrefix="false" applyFont="true" applyNumberFormat="true">
      <alignment horizontal="center" vertical="center"/>
    </xf>
    <xf numFmtId="4" fontId="2200" fillId="0" borderId="0" xfId="0" quotePrefix="false" applyFont="true" applyNumberFormat="true">
      <alignment horizontal="center" vertical="center"/>
    </xf>
    <xf numFmtId="164" fontId="2201" fillId="0" borderId="0" xfId="0" quotePrefix="false" applyFont="true" applyNumberFormat="true">
      <alignment horizontal="center" vertical="center"/>
    </xf>
    <xf numFmtId="4" fontId="2202" fillId="0" borderId="0" xfId="0" quotePrefix="false" applyFont="true" applyNumberFormat="true">
      <alignment horizontal="center" vertical="center"/>
    </xf>
    <xf numFmtId="164" fontId="2203" fillId="0" borderId="0" xfId="0" quotePrefix="false" applyFont="true" applyNumberFormat="true">
      <alignment horizontal="center" vertical="center"/>
    </xf>
    <xf numFmtId="4" fontId="2204" fillId="0" borderId="0" xfId="0" quotePrefix="false" applyFont="true" applyNumberFormat="true">
      <alignment horizontal="center" vertical="center"/>
    </xf>
    <xf numFmtId="164" fontId="2205" fillId="0" borderId="0" xfId="0" quotePrefix="false" applyFont="true" applyNumberFormat="true">
      <alignment horizontal="center" vertical="center"/>
    </xf>
    <xf numFmtId="4" fontId="2206" fillId="0" borderId="0" xfId="0" quotePrefix="false" applyFont="true" applyNumberFormat="true">
      <alignment horizontal="center" vertical="center"/>
    </xf>
    <xf numFmtId="164" fontId="2207" fillId="0" borderId="0" xfId="0" quotePrefix="false" applyFont="true" applyNumberFormat="true">
      <alignment horizontal="center" vertical="center"/>
    </xf>
    <xf numFmtId="4" fontId="2208" fillId="0" borderId="0" xfId="0" quotePrefix="false" applyFont="true" applyNumberFormat="true">
      <alignment horizontal="center" vertical="center"/>
    </xf>
    <xf numFmtId="164" fontId="2209" fillId="0" borderId="0" xfId="0" quotePrefix="false" applyFont="true" applyNumberFormat="true">
      <alignment horizontal="center" vertical="center"/>
    </xf>
    <xf numFmtId="4" fontId="2210" fillId="0" borderId="0" xfId="0" quotePrefix="false" applyFont="true" applyNumberFormat="true">
      <alignment horizontal="center" vertical="center"/>
    </xf>
    <xf numFmtId="164" fontId="2211" fillId="0" borderId="0" xfId="0" quotePrefix="false" applyFont="true" applyNumberFormat="true">
      <alignment horizontal="center" vertical="center"/>
    </xf>
    <xf numFmtId="4" fontId="2212" fillId="0" borderId="0" xfId="0" quotePrefix="false" applyFont="true" applyNumberFormat="true">
      <alignment horizontal="center" vertical="center"/>
    </xf>
    <xf numFmtId="164" fontId="2213" fillId="0" borderId="0" xfId="0" quotePrefix="false" applyFont="true" applyNumberFormat="true">
      <alignment horizontal="center" vertical="center"/>
    </xf>
    <xf numFmtId="4" fontId="2214" fillId="0" borderId="0" xfId="0" quotePrefix="false" applyFont="true" applyNumberFormat="true">
      <alignment horizontal="center" vertical="center"/>
    </xf>
    <xf numFmtId="164" fontId="2215" fillId="0" borderId="0" xfId="0" quotePrefix="false" applyFont="true" applyNumberFormat="true">
      <alignment horizontal="center" vertical="center"/>
    </xf>
    <xf numFmtId="4" fontId="2216" fillId="0" borderId="0" xfId="0" quotePrefix="false" applyFont="true" applyNumberFormat="true">
      <alignment horizontal="center" vertical="center"/>
    </xf>
    <xf numFmtId="164" fontId="2217" fillId="0" borderId="0" xfId="0" quotePrefix="false" applyFont="true" applyNumberFormat="true">
      <alignment horizontal="center" vertical="center"/>
    </xf>
    <xf numFmtId="0" fontId="2218" fillId="0" borderId="0" xfId="0" quotePrefix="false" applyFont="true">
      <alignment horizontal="center" vertical="center" wrapText="true"/>
    </xf>
    <xf numFmtId="4" fontId="2219" fillId="0" borderId="0" xfId="0" quotePrefix="false" applyFont="true" applyNumberFormat="true">
      <alignment horizontal="center" vertical="center"/>
    </xf>
    <xf numFmtId="164" fontId="2220" fillId="0" borderId="0" xfId="0" quotePrefix="false" applyFont="true" applyNumberFormat="true">
      <alignment horizontal="center" vertical="center"/>
    </xf>
    <xf numFmtId="164" fontId="2221" fillId="0" borderId="0" xfId="0" quotePrefix="false" applyFont="true" applyNumberFormat="true">
      <alignment horizontal="center" vertical="center"/>
    </xf>
    <xf numFmtId="165" fontId="2222" fillId="0" borderId="0" xfId="0" quotePrefix="false" applyFont="true" applyNumberFormat="true">
      <alignment horizontal="center" vertical="center"/>
    </xf>
    <xf numFmtId="164" fontId="2223" fillId="0" borderId="0" xfId="0" quotePrefix="false" applyFont="true" applyNumberFormat="true">
      <alignment horizontal="center" vertical="center"/>
    </xf>
    <xf numFmtId="164" fontId="2224" fillId="0" borderId="0" xfId="0" quotePrefix="false" applyFont="true" applyNumberFormat="true">
      <alignment horizontal="center" vertical="center" wrapText="true"/>
    </xf>
    <xf numFmtId="4" fontId="2225" fillId="0" borderId="0" xfId="0" quotePrefix="false" applyFont="true" applyNumberFormat="true">
      <alignment horizontal="center" vertical="center"/>
    </xf>
    <xf numFmtId="164" fontId="2226" fillId="0" borderId="0" xfId="0" quotePrefix="false" applyFont="true" applyNumberFormat="true">
      <alignment horizontal="center" vertical="center"/>
    </xf>
    <xf numFmtId="4" fontId="2227" fillId="0" borderId="0" xfId="0" quotePrefix="false" applyFont="true" applyNumberFormat="true">
      <alignment horizontal="center" vertical="center"/>
    </xf>
    <xf numFmtId="164" fontId="2228" fillId="0" borderId="0" xfId="0" quotePrefix="false" applyFont="true" applyNumberFormat="true">
      <alignment horizontal="center" vertical="center"/>
    </xf>
    <xf numFmtId="4" fontId="2229" fillId="0" borderId="0" xfId="0" quotePrefix="false" applyFont="true" applyNumberFormat="true">
      <alignment horizontal="center" vertical="center"/>
    </xf>
    <xf numFmtId="164" fontId="2230" fillId="0" borderId="0" xfId="0" quotePrefix="false" applyFont="true" applyNumberFormat="true">
      <alignment horizontal="center" vertical="center"/>
    </xf>
    <xf numFmtId="4" fontId="2231" fillId="0" borderId="0" xfId="0" quotePrefix="false" applyFont="true" applyNumberFormat="true">
      <alignment horizontal="center" vertical="center"/>
    </xf>
    <xf numFmtId="164" fontId="2232" fillId="0" borderId="0" xfId="0" quotePrefix="false" applyFont="true" applyNumberFormat="true">
      <alignment horizontal="center" vertical="center"/>
    </xf>
    <xf numFmtId="4" fontId="2233" fillId="0" borderId="0" xfId="0" quotePrefix="false" applyFont="true" applyNumberFormat="true">
      <alignment horizontal="center" vertical="center"/>
    </xf>
    <xf numFmtId="164" fontId="2234" fillId="0" borderId="0" xfId="0" quotePrefix="false" applyFont="true" applyNumberFormat="true">
      <alignment horizontal="center" vertical="center"/>
    </xf>
    <xf numFmtId="4" fontId="2235" fillId="0" borderId="0" xfId="0" quotePrefix="false" applyFont="true" applyNumberFormat="true">
      <alignment horizontal="center" vertical="center"/>
    </xf>
    <xf numFmtId="164" fontId="2236" fillId="0" borderId="0" xfId="0" quotePrefix="false" applyFont="true" applyNumberFormat="true">
      <alignment horizontal="center" vertical="center"/>
    </xf>
    <xf numFmtId="4" fontId="2237" fillId="0" borderId="0" xfId="0" quotePrefix="false" applyFont="true" applyNumberFormat="true">
      <alignment horizontal="center" vertical="center"/>
    </xf>
    <xf numFmtId="164" fontId="2238" fillId="0" borderId="0" xfId="0" quotePrefix="false" applyFont="true" applyNumberFormat="true">
      <alignment horizontal="center" vertical="center"/>
    </xf>
    <xf numFmtId="4" fontId="2239" fillId="0" borderId="0" xfId="0" quotePrefix="false" applyFont="true" applyNumberFormat="true">
      <alignment horizontal="center" vertical="center"/>
    </xf>
    <xf numFmtId="164" fontId="2240" fillId="0" borderId="0" xfId="0" quotePrefix="false" applyFont="true" applyNumberFormat="true">
      <alignment horizontal="center" vertical="center"/>
    </xf>
    <xf numFmtId="4" fontId="2241" fillId="0" borderId="0" xfId="0" quotePrefix="false" applyFont="true" applyNumberFormat="true">
      <alignment horizontal="center" vertical="center"/>
    </xf>
    <xf numFmtId="164" fontId="2242" fillId="0" borderId="0" xfId="0" quotePrefix="false" applyFont="true" applyNumberFormat="true">
      <alignment horizontal="center" vertical="center"/>
    </xf>
    <xf numFmtId="4" fontId="2243" fillId="0" borderId="0" xfId="0" quotePrefix="false" applyFont="true" applyNumberFormat="true">
      <alignment horizontal="center" vertical="center"/>
    </xf>
    <xf numFmtId="164" fontId="2244" fillId="0" borderId="0" xfId="0" quotePrefix="false" applyFont="true" applyNumberFormat="true">
      <alignment horizontal="center" vertical="center"/>
    </xf>
    <xf numFmtId="0" fontId="2245" fillId="0" borderId="0" xfId="0" quotePrefix="false" applyFont="true">
      <alignment horizontal="center" vertical="center" wrapText="true"/>
    </xf>
    <xf numFmtId="4" fontId="2246" fillId="0" borderId="0" xfId="0" quotePrefix="false" applyFont="true" applyNumberFormat="true">
      <alignment horizontal="center" vertical="center"/>
    </xf>
    <xf numFmtId="164" fontId="2247" fillId="0" borderId="0" xfId="0" quotePrefix="false" applyFont="true" applyNumberFormat="true">
      <alignment horizontal="center" vertical="center"/>
    </xf>
    <xf numFmtId="164" fontId="2248" fillId="0" borderId="0" xfId="0" quotePrefix="false" applyFont="true" applyNumberFormat="true">
      <alignment horizontal="center" vertical="center"/>
    </xf>
    <xf numFmtId="165" fontId="2249" fillId="0" borderId="0" xfId="0" quotePrefix="false" applyFont="true" applyNumberFormat="true">
      <alignment horizontal="center" vertical="center"/>
    </xf>
    <xf numFmtId="164" fontId="2250" fillId="0" borderId="0" xfId="0" quotePrefix="false" applyFont="true" applyNumberFormat="true">
      <alignment horizontal="center" vertical="center"/>
    </xf>
    <xf numFmtId="164" fontId="2251" fillId="0" borderId="0" xfId="0" quotePrefix="false" applyFont="true" applyNumberFormat="true">
      <alignment horizontal="center" vertical="center" wrapText="true"/>
    </xf>
    <xf numFmtId="4" fontId="2252" fillId="0" borderId="0" xfId="0" quotePrefix="false" applyFont="true" applyNumberFormat="true">
      <alignment horizontal="center" vertical="center"/>
    </xf>
    <xf numFmtId="164" fontId="2253" fillId="0" borderId="0" xfId="0" quotePrefix="false" applyFont="true" applyNumberFormat="true">
      <alignment horizontal="center" vertical="center"/>
    </xf>
    <xf numFmtId="4" fontId="2254" fillId="0" borderId="0" xfId="0" quotePrefix="false" applyFont="true" applyNumberFormat="true">
      <alignment horizontal="center" vertical="center"/>
    </xf>
    <xf numFmtId="164" fontId="2255" fillId="0" borderId="0" xfId="0" quotePrefix="false" applyFont="true" applyNumberFormat="true">
      <alignment horizontal="center" vertical="center"/>
    </xf>
    <xf numFmtId="4" fontId="2256" fillId="0" borderId="0" xfId="0" quotePrefix="false" applyFont="true" applyNumberFormat="true">
      <alignment horizontal="center" vertical="center"/>
    </xf>
    <xf numFmtId="164" fontId="2257" fillId="0" borderId="0" xfId="0" quotePrefix="false" applyFont="true" applyNumberFormat="true">
      <alignment horizontal="center" vertical="center"/>
    </xf>
    <xf numFmtId="4" fontId="2258" fillId="0" borderId="0" xfId="0" quotePrefix="false" applyFont="true" applyNumberFormat="true">
      <alignment horizontal="center" vertical="center"/>
    </xf>
    <xf numFmtId="164" fontId="2259" fillId="0" borderId="0" xfId="0" quotePrefix="false" applyFont="true" applyNumberFormat="true">
      <alignment horizontal="center" vertical="center"/>
    </xf>
    <xf numFmtId="4" fontId="2260" fillId="0" borderId="0" xfId="0" quotePrefix="false" applyFont="true" applyNumberFormat="true">
      <alignment horizontal="center" vertical="center"/>
    </xf>
    <xf numFmtId="164" fontId="2261" fillId="0" borderId="0" xfId="0" quotePrefix="false" applyFont="true" applyNumberFormat="true">
      <alignment horizontal="center" vertical="center"/>
    </xf>
    <xf numFmtId="4" fontId="2262" fillId="0" borderId="0" xfId="0" quotePrefix="false" applyFont="true" applyNumberFormat="true">
      <alignment horizontal="center" vertical="center"/>
    </xf>
    <xf numFmtId="164" fontId="2263" fillId="0" borderId="0" xfId="0" quotePrefix="false" applyFont="true" applyNumberFormat="true">
      <alignment horizontal="center" vertical="center"/>
    </xf>
    <xf numFmtId="4" fontId="2264" fillId="0" borderId="0" xfId="0" quotePrefix="false" applyFont="true" applyNumberFormat="true">
      <alignment horizontal="center" vertical="center"/>
    </xf>
    <xf numFmtId="164" fontId="2265" fillId="0" borderId="0" xfId="0" quotePrefix="false" applyFont="true" applyNumberFormat="true">
      <alignment horizontal="center" vertical="center"/>
    </xf>
    <xf numFmtId="4" fontId="2266" fillId="0" borderId="0" xfId="0" quotePrefix="false" applyFont="true" applyNumberFormat="true">
      <alignment horizontal="center" vertical="center"/>
    </xf>
    <xf numFmtId="164" fontId="2267" fillId="0" borderId="0" xfId="0" quotePrefix="false" applyFont="true" applyNumberFormat="true">
      <alignment horizontal="center" vertical="center"/>
    </xf>
    <xf numFmtId="4" fontId="2268" fillId="0" borderId="0" xfId="0" quotePrefix="false" applyFont="true" applyNumberFormat="true">
      <alignment horizontal="center" vertical="center"/>
    </xf>
    <xf numFmtId="164" fontId="2269" fillId="0" borderId="0" xfId="0" quotePrefix="false" applyFont="true" applyNumberFormat="true">
      <alignment horizontal="center" vertical="center"/>
    </xf>
    <xf numFmtId="4" fontId="2270" fillId="0" borderId="0" xfId="0" quotePrefix="false" applyFont="true" applyNumberFormat="true">
      <alignment horizontal="center" vertical="center"/>
    </xf>
    <xf numFmtId="164" fontId="2271" fillId="0" borderId="0" xfId="0" quotePrefix="false" applyFont="true" applyNumberFormat="true">
      <alignment horizontal="center" vertical="center"/>
    </xf>
    <xf numFmtId="0" fontId="2272" fillId="0" borderId="0" xfId="0" quotePrefix="false" applyFont="true">
      <alignment horizontal="center" vertical="center" wrapText="true"/>
    </xf>
    <xf numFmtId="4" fontId="2273" fillId="0" borderId="0" xfId="0" quotePrefix="false" applyFont="true" applyNumberFormat="true">
      <alignment horizontal="center" vertical="center"/>
    </xf>
    <xf numFmtId="164" fontId="2274" fillId="0" borderId="0" xfId="0" quotePrefix="false" applyFont="true" applyNumberFormat="true">
      <alignment horizontal="center" vertical="center"/>
    </xf>
    <xf numFmtId="164" fontId="2275" fillId="0" borderId="0" xfId="0" quotePrefix="false" applyFont="true" applyNumberFormat="true">
      <alignment horizontal="center" vertical="center"/>
    </xf>
    <xf numFmtId="165" fontId="2276" fillId="0" borderId="0" xfId="0" quotePrefix="false" applyFont="true" applyNumberFormat="true">
      <alignment horizontal="center" vertical="center"/>
    </xf>
    <xf numFmtId="164" fontId="2277" fillId="0" borderId="0" xfId="0" quotePrefix="false" applyFont="true" applyNumberFormat="true">
      <alignment horizontal="center" vertical="center"/>
    </xf>
    <xf numFmtId="164" fontId="2278" fillId="0" borderId="0" xfId="0" quotePrefix="false" applyFont="true" applyNumberFormat="true">
      <alignment horizontal="center" vertical="center" wrapText="true"/>
    </xf>
    <xf numFmtId="4" fontId="2279" fillId="0" borderId="0" xfId="0" quotePrefix="false" applyFont="true" applyNumberFormat="true">
      <alignment horizontal="center" vertical="center"/>
    </xf>
    <xf numFmtId="164" fontId="2280" fillId="0" borderId="0" xfId="0" quotePrefix="false" applyFont="true" applyNumberFormat="true">
      <alignment horizontal="center" vertical="center"/>
    </xf>
    <xf numFmtId="4" fontId="2281" fillId="0" borderId="0" xfId="0" quotePrefix="false" applyFont="true" applyNumberFormat="true">
      <alignment horizontal="center" vertical="center"/>
    </xf>
    <xf numFmtId="164" fontId="2282" fillId="0" borderId="0" xfId="0" quotePrefix="false" applyFont="true" applyNumberFormat="true">
      <alignment horizontal="center" vertical="center"/>
    </xf>
    <xf numFmtId="4" fontId="2283" fillId="0" borderId="0" xfId="0" quotePrefix="false" applyFont="true" applyNumberFormat="true">
      <alignment horizontal="center" vertical="center"/>
    </xf>
    <xf numFmtId="164" fontId="2284" fillId="0" borderId="0" xfId="0" quotePrefix="false" applyFont="true" applyNumberFormat="true">
      <alignment horizontal="center" vertical="center"/>
    </xf>
    <xf numFmtId="4" fontId="2285" fillId="0" borderId="0" xfId="0" quotePrefix="false" applyFont="true" applyNumberFormat="true">
      <alignment horizontal="center" vertical="center"/>
    </xf>
    <xf numFmtId="164" fontId="2286" fillId="0" borderId="0" xfId="0" quotePrefix="false" applyFont="true" applyNumberFormat="true">
      <alignment horizontal="center" vertical="center"/>
    </xf>
    <xf numFmtId="4" fontId="2287" fillId="0" borderId="0" xfId="0" quotePrefix="false" applyFont="true" applyNumberFormat="true">
      <alignment horizontal="center" vertical="center"/>
    </xf>
    <xf numFmtId="164" fontId="2288" fillId="0" borderId="0" xfId="0" quotePrefix="false" applyFont="true" applyNumberFormat="true">
      <alignment horizontal="center" vertical="center"/>
    </xf>
    <xf numFmtId="4" fontId="2289" fillId="0" borderId="0" xfId="0" quotePrefix="false" applyFont="true" applyNumberFormat="true">
      <alignment horizontal="center" vertical="center"/>
    </xf>
    <xf numFmtId="164" fontId="2290" fillId="0" borderId="0" xfId="0" quotePrefix="false" applyFont="true" applyNumberFormat="true">
      <alignment horizontal="center" vertical="center"/>
    </xf>
    <xf numFmtId="4" fontId="2291" fillId="0" borderId="0" xfId="0" quotePrefix="false" applyFont="true" applyNumberFormat="true">
      <alignment horizontal="center" vertical="center"/>
    </xf>
    <xf numFmtId="164" fontId="2292" fillId="0" borderId="0" xfId="0" quotePrefix="false" applyFont="true" applyNumberFormat="true">
      <alignment horizontal="center" vertical="center"/>
    </xf>
    <xf numFmtId="4" fontId="2293" fillId="0" borderId="0" xfId="0" quotePrefix="false" applyFont="true" applyNumberFormat="true">
      <alignment horizontal="center" vertical="center"/>
    </xf>
    <xf numFmtId="164" fontId="2294" fillId="0" borderId="0" xfId="0" quotePrefix="false" applyFont="true" applyNumberFormat="true">
      <alignment horizontal="center" vertical="center"/>
    </xf>
    <xf numFmtId="4" fontId="2295" fillId="0" borderId="0" xfId="0" quotePrefix="false" applyFont="true" applyNumberFormat="true">
      <alignment horizontal="center" vertical="center"/>
    </xf>
    <xf numFmtId="164" fontId="2296" fillId="0" borderId="0" xfId="0" quotePrefix="false" applyFont="true" applyNumberFormat="true">
      <alignment horizontal="center" vertical="center"/>
    </xf>
    <xf numFmtId="4" fontId="2297" fillId="0" borderId="0" xfId="0" quotePrefix="false" applyFont="true" applyNumberFormat="true">
      <alignment horizontal="center" vertical="center"/>
    </xf>
    <xf numFmtId="164" fontId="2298" fillId="0" borderId="0" xfId="0" quotePrefix="false" applyFont="true" applyNumberFormat="true">
      <alignment horizontal="center" vertical="center"/>
    </xf>
    <xf numFmtId="0" fontId="2299" fillId="0" borderId="0" xfId="0" quotePrefix="false" applyFont="true">
      <alignment horizontal="center" vertical="center" wrapText="true"/>
    </xf>
    <xf numFmtId="4" fontId="2300" fillId="0" borderId="0" xfId="0" quotePrefix="false" applyFont="true" applyNumberFormat="true">
      <alignment horizontal="center" vertical="center"/>
    </xf>
    <xf numFmtId="164" fontId="2301" fillId="0" borderId="0" xfId="0" quotePrefix="false" applyFont="true" applyNumberFormat="true">
      <alignment horizontal="center" vertical="center"/>
    </xf>
    <xf numFmtId="164" fontId="2302" fillId="0" borderId="0" xfId="0" quotePrefix="false" applyFont="true" applyNumberFormat="true">
      <alignment horizontal="center" vertical="center"/>
    </xf>
    <xf numFmtId="165" fontId="2303" fillId="0" borderId="0" xfId="0" quotePrefix="false" applyFont="true" applyNumberFormat="true">
      <alignment horizontal="center" vertical="center"/>
    </xf>
    <xf numFmtId="164" fontId="2304" fillId="0" borderId="0" xfId="0" quotePrefix="false" applyFont="true" applyNumberFormat="true">
      <alignment horizontal="center" vertical="center"/>
    </xf>
    <xf numFmtId="164" fontId="2305" fillId="0" borderId="0" xfId="0" quotePrefix="false" applyFont="true" applyNumberFormat="true">
      <alignment horizontal="center" vertical="center" wrapText="true"/>
    </xf>
    <xf numFmtId="4" fontId="2306" fillId="0" borderId="0" xfId="0" quotePrefix="false" applyFont="true" applyNumberFormat="true">
      <alignment horizontal="center" vertical="center"/>
    </xf>
    <xf numFmtId="164" fontId="2307" fillId="0" borderId="0" xfId="0" quotePrefix="false" applyFont="true" applyNumberFormat="true">
      <alignment horizontal="center" vertical="center"/>
    </xf>
    <xf numFmtId="4" fontId="2308" fillId="0" borderId="0" xfId="0" quotePrefix="false" applyFont="true" applyNumberFormat="true">
      <alignment horizontal="center" vertical="center"/>
    </xf>
    <xf numFmtId="164" fontId="2309" fillId="0" borderId="0" xfId="0" quotePrefix="false" applyFont="true" applyNumberFormat="true">
      <alignment horizontal="center" vertical="center"/>
    </xf>
    <xf numFmtId="4" fontId="2310" fillId="0" borderId="0" xfId="0" quotePrefix="false" applyFont="true" applyNumberFormat="true">
      <alignment horizontal="center" vertical="center"/>
    </xf>
    <xf numFmtId="164" fontId="2311" fillId="0" borderId="0" xfId="0" quotePrefix="false" applyFont="true" applyNumberFormat="true">
      <alignment horizontal="center" vertical="center"/>
    </xf>
    <xf numFmtId="4" fontId="2312" fillId="0" borderId="0" xfId="0" quotePrefix="false" applyFont="true" applyNumberFormat="true">
      <alignment horizontal="center" vertical="center"/>
    </xf>
    <xf numFmtId="164" fontId="2313" fillId="0" borderId="0" xfId="0" quotePrefix="false" applyFont="true" applyNumberFormat="true">
      <alignment horizontal="center" vertical="center"/>
    </xf>
    <xf numFmtId="4" fontId="2314" fillId="0" borderId="0" xfId="0" quotePrefix="false" applyFont="true" applyNumberFormat="true">
      <alignment horizontal="center" vertical="center"/>
    </xf>
    <xf numFmtId="164" fontId="2315" fillId="0" borderId="0" xfId="0" quotePrefix="false" applyFont="true" applyNumberFormat="true">
      <alignment horizontal="center" vertical="center"/>
    </xf>
    <xf numFmtId="4" fontId="2316" fillId="0" borderId="0" xfId="0" quotePrefix="false" applyFont="true" applyNumberFormat="true">
      <alignment horizontal="center" vertical="center"/>
    </xf>
    <xf numFmtId="164" fontId="2317" fillId="0" borderId="0" xfId="0" quotePrefix="false" applyFont="true" applyNumberFormat="true">
      <alignment horizontal="center" vertical="center"/>
    </xf>
    <xf numFmtId="4" fontId="2318" fillId="0" borderId="0" xfId="0" quotePrefix="false" applyFont="true" applyNumberFormat="true">
      <alignment horizontal="center" vertical="center"/>
    </xf>
    <xf numFmtId="164" fontId="2319" fillId="0" borderId="0" xfId="0" quotePrefix="false" applyFont="true" applyNumberFormat="true">
      <alignment horizontal="center" vertical="center"/>
    </xf>
    <xf numFmtId="4" fontId="2320" fillId="0" borderId="0" xfId="0" quotePrefix="false" applyFont="true" applyNumberFormat="true">
      <alignment horizontal="center" vertical="center"/>
    </xf>
    <xf numFmtId="164" fontId="2321" fillId="0" borderId="0" xfId="0" quotePrefix="false" applyFont="true" applyNumberFormat="true">
      <alignment horizontal="center" vertical="center"/>
    </xf>
    <xf numFmtId="4" fontId="2322" fillId="0" borderId="0" xfId="0" quotePrefix="false" applyFont="true" applyNumberFormat="true">
      <alignment horizontal="center" vertical="center"/>
    </xf>
    <xf numFmtId="164" fontId="2323" fillId="0" borderId="0" xfId="0" quotePrefix="false" applyFont="true" applyNumberFormat="true">
      <alignment horizontal="center" vertical="center"/>
    </xf>
    <xf numFmtId="4" fontId="2324" fillId="0" borderId="0" xfId="0" quotePrefix="false" applyFont="true" applyNumberFormat="true">
      <alignment horizontal="center" vertical="center"/>
    </xf>
    <xf numFmtId="164" fontId="2325" fillId="0" borderId="0" xfId="0" quotePrefix="false" applyFont="true" applyNumberFormat="true">
      <alignment horizontal="center" vertical="center"/>
    </xf>
    <xf numFmtId="0" fontId="2326" fillId="0" borderId="0" xfId="0" quotePrefix="false" applyFont="true">
      <alignment horizontal="center" vertical="center" wrapText="true"/>
    </xf>
    <xf numFmtId="4" fontId="2327" fillId="0" borderId="0" xfId="0" quotePrefix="false" applyFont="true" applyNumberFormat="true">
      <alignment horizontal="center" vertical="center"/>
    </xf>
    <xf numFmtId="164" fontId="2328" fillId="0" borderId="0" xfId="0" quotePrefix="false" applyFont="true" applyNumberFormat="true">
      <alignment horizontal="center" vertical="center"/>
    </xf>
    <xf numFmtId="164" fontId="2329" fillId="0" borderId="0" xfId="0" quotePrefix="false" applyFont="true" applyNumberFormat="true">
      <alignment horizontal="center" vertical="center"/>
    </xf>
    <xf numFmtId="165" fontId="2330" fillId="0" borderId="0" xfId="0" quotePrefix="false" applyFont="true" applyNumberFormat="true">
      <alignment horizontal="center" vertical="center"/>
    </xf>
    <xf numFmtId="164" fontId="2331" fillId="0" borderId="0" xfId="0" quotePrefix="false" applyFont="true" applyNumberFormat="true">
      <alignment horizontal="center" vertical="center"/>
    </xf>
    <xf numFmtId="164" fontId="2332" fillId="0" borderId="0" xfId="0" quotePrefix="false" applyFont="true" applyNumberFormat="true">
      <alignment horizontal="center" vertical="center" wrapText="true"/>
    </xf>
    <xf numFmtId="4" fontId="2333" fillId="0" borderId="0" xfId="0" quotePrefix="false" applyFont="true" applyNumberFormat="true">
      <alignment horizontal="center" vertical="center"/>
    </xf>
    <xf numFmtId="164" fontId="2334" fillId="0" borderId="0" xfId="0" quotePrefix="false" applyFont="true" applyNumberFormat="true">
      <alignment horizontal="center" vertical="center"/>
    </xf>
    <xf numFmtId="4" fontId="2335" fillId="0" borderId="0" xfId="0" quotePrefix="false" applyFont="true" applyNumberFormat="true">
      <alignment horizontal="center" vertical="center"/>
    </xf>
    <xf numFmtId="164" fontId="2336" fillId="0" borderId="0" xfId="0" quotePrefix="false" applyFont="true" applyNumberFormat="true">
      <alignment horizontal="center" vertical="center"/>
    </xf>
    <xf numFmtId="4" fontId="2337" fillId="0" borderId="0" xfId="0" quotePrefix="false" applyFont="true" applyNumberFormat="true">
      <alignment horizontal="center" vertical="center"/>
    </xf>
    <xf numFmtId="164" fontId="2338" fillId="0" borderId="0" xfId="0" quotePrefix="false" applyFont="true" applyNumberFormat="true">
      <alignment horizontal="center" vertical="center"/>
    </xf>
    <xf numFmtId="4" fontId="2339" fillId="0" borderId="0" xfId="0" quotePrefix="false" applyFont="true" applyNumberFormat="true">
      <alignment horizontal="center" vertical="center"/>
    </xf>
    <xf numFmtId="164" fontId="2340" fillId="0" borderId="0" xfId="0" quotePrefix="false" applyFont="true" applyNumberFormat="true">
      <alignment horizontal="center" vertical="center"/>
    </xf>
    <xf numFmtId="4" fontId="2341" fillId="0" borderId="0" xfId="0" quotePrefix="false" applyFont="true" applyNumberFormat="true">
      <alignment horizontal="center" vertical="center"/>
    </xf>
    <xf numFmtId="164" fontId="2342" fillId="0" borderId="0" xfId="0" quotePrefix="false" applyFont="true" applyNumberFormat="true">
      <alignment horizontal="center" vertical="center"/>
    </xf>
    <xf numFmtId="4" fontId="2343" fillId="0" borderId="0" xfId="0" quotePrefix="false" applyFont="true" applyNumberFormat="true">
      <alignment horizontal="center" vertical="center"/>
    </xf>
    <xf numFmtId="164" fontId="2344" fillId="0" borderId="0" xfId="0" quotePrefix="false" applyFont="true" applyNumberFormat="true">
      <alignment horizontal="center" vertical="center"/>
    </xf>
    <xf numFmtId="4" fontId="2345" fillId="0" borderId="0" xfId="0" quotePrefix="false" applyFont="true" applyNumberFormat="true">
      <alignment horizontal="center" vertical="center"/>
    </xf>
    <xf numFmtId="164" fontId="2346" fillId="0" borderId="0" xfId="0" quotePrefix="false" applyFont="true" applyNumberFormat="true">
      <alignment horizontal="center" vertical="center"/>
    </xf>
    <xf numFmtId="4" fontId="2347" fillId="0" borderId="0" xfId="0" quotePrefix="false" applyFont="true" applyNumberFormat="true">
      <alignment horizontal="center" vertical="center"/>
    </xf>
    <xf numFmtId="164" fontId="2348" fillId="0" borderId="0" xfId="0" quotePrefix="false" applyFont="true" applyNumberFormat="true">
      <alignment horizontal="center" vertical="center"/>
    </xf>
    <xf numFmtId="4" fontId="2349" fillId="0" borderId="0" xfId="0" quotePrefix="false" applyFont="true" applyNumberFormat="true">
      <alignment horizontal="center" vertical="center"/>
    </xf>
    <xf numFmtId="164" fontId="2350" fillId="0" borderId="0" xfId="0" quotePrefix="false" applyFont="true" applyNumberFormat="true">
      <alignment horizontal="center" vertical="center"/>
    </xf>
    <xf numFmtId="4" fontId="2351" fillId="0" borderId="0" xfId="0" quotePrefix="false" applyFont="true" applyNumberFormat="true">
      <alignment horizontal="center" vertical="center"/>
    </xf>
    <xf numFmtId="164" fontId="2352" fillId="0" borderId="0" xfId="0" quotePrefix="false" applyFont="true" applyNumberFormat="true">
      <alignment horizontal="center" vertical="center"/>
    </xf>
    <xf numFmtId="0" fontId="2353" fillId="0" borderId="0" xfId="0" quotePrefix="false" applyFont="true">
      <alignment horizontal="center" vertical="center" wrapText="true"/>
    </xf>
    <xf numFmtId="4" fontId="2354" fillId="0" borderId="0" xfId="0" quotePrefix="false" applyFont="true" applyNumberFormat="true">
      <alignment horizontal="center" vertical="center"/>
    </xf>
    <xf numFmtId="164" fontId="2355" fillId="0" borderId="0" xfId="0" quotePrefix="false" applyFont="true" applyNumberFormat="true">
      <alignment horizontal="center" vertical="center"/>
    </xf>
    <xf numFmtId="164" fontId="2356" fillId="0" borderId="0" xfId="0" quotePrefix="false" applyFont="true" applyNumberFormat="true">
      <alignment horizontal="center" vertical="center"/>
    </xf>
    <xf numFmtId="165" fontId="2357" fillId="0" borderId="0" xfId="0" quotePrefix="false" applyFont="true" applyNumberFormat="true">
      <alignment horizontal="center" vertical="center"/>
    </xf>
    <xf numFmtId="164" fontId="2358" fillId="0" borderId="0" xfId="0" quotePrefix="false" applyFont="true" applyNumberFormat="true">
      <alignment horizontal="center" vertical="center"/>
    </xf>
    <xf numFmtId="164" fontId="2359" fillId="0" borderId="0" xfId="0" quotePrefix="false" applyFont="true" applyNumberFormat="true">
      <alignment horizontal="center" vertical="center" wrapText="true"/>
    </xf>
    <xf numFmtId="4" fontId="2360" fillId="0" borderId="0" xfId="0" quotePrefix="false" applyFont="true" applyNumberFormat="true">
      <alignment horizontal="center" vertical="center"/>
    </xf>
    <xf numFmtId="164" fontId="2361" fillId="0" borderId="0" xfId="0" quotePrefix="false" applyFont="true" applyNumberFormat="true">
      <alignment horizontal="center" vertical="center"/>
    </xf>
    <xf numFmtId="4" fontId="2362" fillId="0" borderId="0" xfId="0" quotePrefix="false" applyFont="true" applyNumberFormat="true">
      <alignment horizontal="center" vertical="center"/>
    </xf>
    <xf numFmtId="164" fontId="2363" fillId="0" borderId="0" xfId="0" quotePrefix="false" applyFont="true" applyNumberFormat="true">
      <alignment horizontal="center" vertical="center"/>
    </xf>
    <xf numFmtId="4" fontId="2364" fillId="0" borderId="0" xfId="0" quotePrefix="false" applyFont="true" applyNumberFormat="true">
      <alignment horizontal="center" vertical="center"/>
    </xf>
    <xf numFmtId="164" fontId="2365" fillId="0" borderId="0" xfId="0" quotePrefix="false" applyFont="true" applyNumberFormat="true">
      <alignment horizontal="center" vertical="center"/>
    </xf>
    <xf numFmtId="4" fontId="2366" fillId="0" borderId="0" xfId="0" quotePrefix="false" applyFont="true" applyNumberFormat="true">
      <alignment horizontal="center" vertical="center"/>
    </xf>
    <xf numFmtId="164" fontId="2367" fillId="0" borderId="0" xfId="0" quotePrefix="false" applyFont="true" applyNumberFormat="true">
      <alignment horizontal="center" vertical="center"/>
    </xf>
    <xf numFmtId="4" fontId="2368" fillId="0" borderId="0" xfId="0" quotePrefix="false" applyFont="true" applyNumberFormat="true">
      <alignment horizontal="center" vertical="center"/>
    </xf>
    <xf numFmtId="164" fontId="2369" fillId="0" borderId="0" xfId="0" quotePrefix="false" applyFont="true" applyNumberFormat="true">
      <alignment horizontal="center" vertical="center"/>
    </xf>
    <xf numFmtId="4" fontId="2370" fillId="0" borderId="0" xfId="0" quotePrefix="false" applyFont="true" applyNumberFormat="true">
      <alignment horizontal="center" vertical="center"/>
    </xf>
    <xf numFmtId="164" fontId="2371" fillId="0" borderId="0" xfId="0" quotePrefix="false" applyFont="true" applyNumberFormat="true">
      <alignment horizontal="center" vertical="center"/>
    </xf>
    <xf numFmtId="4" fontId="2372" fillId="0" borderId="0" xfId="0" quotePrefix="false" applyFont="true" applyNumberFormat="true">
      <alignment horizontal="center" vertical="center"/>
    </xf>
    <xf numFmtId="164" fontId="2373" fillId="0" borderId="0" xfId="0" quotePrefix="false" applyFont="true" applyNumberFormat="true">
      <alignment horizontal="center" vertical="center"/>
    </xf>
    <xf numFmtId="4" fontId="2374" fillId="0" borderId="0" xfId="0" quotePrefix="false" applyFont="true" applyNumberFormat="true">
      <alignment horizontal="center" vertical="center"/>
    </xf>
    <xf numFmtId="164" fontId="2375" fillId="0" borderId="0" xfId="0" quotePrefix="false" applyFont="true" applyNumberFormat="true">
      <alignment horizontal="center" vertical="center"/>
    </xf>
    <xf numFmtId="4" fontId="2376" fillId="0" borderId="0" xfId="0" quotePrefix="false" applyFont="true" applyNumberFormat="true">
      <alignment horizontal="center" vertical="center"/>
    </xf>
    <xf numFmtId="164" fontId="2377" fillId="0" borderId="0" xfId="0" quotePrefix="false" applyFont="true" applyNumberFormat="true">
      <alignment horizontal="center" vertical="center"/>
    </xf>
    <xf numFmtId="4" fontId="2378" fillId="0" borderId="0" xfId="0" quotePrefix="false" applyFont="true" applyNumberFormat="true">
      <alignment horizontal="center" vertical="center"/>
    </xf>
    <xf numFmtId="164" fontId="2379" fillId="0" borderId="0" xfId="0" quotePrefix="false" applyFont="true" applyNumberFormat="true">
      <alignment horizontal="center" vertical="center"/>
    </xf>
    <xf numFmtId="0" fontId="2380" fillId="0" borderId="0" xfId="0" quotePrefix="false" applyFont="true">
      <alignment horizontal="center" vertical="center" wrapText="true"/>
    </xf>
    <xf numFmtId="4" fontId="2381" fillId="0" borderId="0" xfId="0" quotePrefix="false" applyFont="true" applyNumberFormat="true">
      <alignment horizontal="center" vertical="center"/>
    </xf>
    <xf numFmtId="164" fontId="2382" fillId="0" borderId="0" xfId="0" quotePrefix="false" applyFont="true" applyNumberFormat="true">
      <alignment horizontal="center" vertical="center"/>
    </xf>
    <xf numFmtId="164" fontId="2383" fillId="0" borderId="0" xfId="0" quotePrefix="false" applyFont="true" applyNumberFormat="true">
      <alignment horizontal="center" vertical="center"/>
    </xf>
    <xf numFmtId="165" fontId="2384" fillId="0" borderId="0" xfId="0" quotePrefix="false" applyFont="true" applyNumberFormat="true">
      <alignment horizontal="center" vertical="center"/>
    </xf>
    <xf numFmtId="164" fontId="2385" fillId="0" borderId="0" xfId="0" quotePrefix="false" applyFont="true" applyNumberFormat="true">
      <alignment horizontal="center" vertical="center"/>
    </xf>
    <xf numFmtId="164" fontId="2386" fillId="0" borderId="0" xfId="0" quotePrefix="false" applyFont="true" applyNumberFormat="true">
      <alignment horizontal="center" vertical="center" wrapText="true"/>
    </xf>
    <xf numFmtId="4" fontId="2387" fillId="0" borderId="0" xfId="0" quotePrefix="false" applyFont="true" applyNumberFormat="true">
      <alignment horizontal="center" vertical="center"/>
    </xf>
    <xf numFmtId="164" fontId="2388" fillId="0" borderId="0" xfId="0" quotePrefix="false" applyFont="true" applyNumberFormat="true">
      <alignment horizontal="center" vertical="center"/>
    </xf>
    <xf numFmtId="4" fontId="2389" fillId="0" borderId="0" xfId="0" quotePrefix="false" applyFont="true" applyNumberFormat="true">
      <alignment horizontal="center" vertical="center"/>
    </xf>
    <xf numFmtId="164" fontId="2390" fillId="0" borderId="0" xfId="0" quotePrefix="false" applyFont="true" applyNumberFormat="true">
      <alignment horizontal="center" vertical="center"/>
    </xf>
    <xf numFmtId="4" fontId="2391" fillId="0" borderId="0" xfId="0" quotePrefix="false" applyFont="true" applyNumberFormat="true">
      <alignment horizontal="center" vertical="center"/>
    </xf>
    <xf numFmtId="164" fontId="2392" fillId="0" borderId="0" xfId="0" quotePrefix="false" applyFont="true" applyNumberFormat="true">
      <alignment horizontal="center" vertical="center"/>
    </xf>
    <xf numFmtId="4" fontId="2393" fillId="0" borderId="0" xfId="0" quotePrefix="false" applyFont="true" applyNumberFormat="true">
      <alignment horizontal="center" vertical="center"/>
    </xf>
    <xf numFmtId="164" fontId="2394" fillId="0" borderId="0" xfId="0" quotePrefix="false" applyFont="true" applyNumberFormat="true">
      <alignment horizontal="center" vertical="center"/>
    </xf>
    <xf numFmtId="4" fontId="2395" fillId="0" borderId="0" xfId="0" quotePrefix="false" applyFont="true" applyNumberFormat="true">
      <alignment horizontal="center" vertical="center"/>
    </xf>
    <xf numFmtId="164" fontId="2396" fillId="0" borderId="0" xfId="0" quotePrefix="false" applyFont="true" applyNumberFormat="true">
      <alignment horizontal="center" vertical="center"/>
    </xf>
    <xf numFmtId="4" fontId="2397" fillId="0" borderId="0" xfId="0" quotePrefix="false" applyFont="true" applyNumberFormat="true">
      <alignment horizontal="center" vertical="center"/>
    </xf>
    <xf numFmtId="164" fontId="2398" fillId="0" borderId="0" xfId="0" quotePrefix="false" applyFont="true" applyNumberFormat="true">
      <alignment horizontal="center" vertical="center"/>
    </xf>
    <xf numFmtId="4" fontId="2399" fillId="0" borderId="0" xfId="0" quotePrefix="false" applyFont="true" applyNumberFormat="true">
      <alignment horizontal="center" vertical="center"/>
    </xf>
    <xf numFmtId="164" fontId="2400" fillId="0" borderId="0" xfId="0" quotePrefix="false" applyFont="true" applyNumberFormat="true">
      <alignment horizontal="center" vertical="center"/>
    </xf>
    <xf numFmtId="4" fontId="2401" fillId="0" borderId="0" xfId="0" quotePrefix="false" applyFont="true" applyNumberFormat="true">
      <alignment horizontal="center" vertical="center"/>
    </xf>
    <xf numFmtId="164" fontId="2402" fillId="0" borderId="0" xfId="0" quotePrefix="false" applyFont="true" applyNumberFormat="true">
      <alignment horizontal="center" vertical="center"/>
    </xf>
    <xf numFmtId="4" fontId="2403" fillId="0" borderId="0" xfId="0" quotePrefix="false" applyFont="true" applyNumberFormat="true">
      <alignment horizontal="center" vertical="center"/>
    </xf>
    <xf numFmtId="164" fontId="2404" fillId="0" borderId="0" xfId="0" quotePrefix="false" applyFont="true" applyNumberFormat="true">
      <alignment horizontal="center" vertical="center"/>
    </xf>
    <xf numFmtId="4" fontId="2405" fillId="0" borderId="0" xfId="0" quotePrefix="false" applyFont="true" applyNumberFormat="true">
      <alignment horizontal="center" vertical="center"/>
    </xf>
    <xf numFmtId="164" fontId="2406" fillId="0" borderId="0" xfId="0" quotePrefix="false" applyFont="true" applyNumberFormat="true">
      <alignment horizontal="center" vertical="center"/>
    </xf>
    <xf numFmtId="0" fontId="2407" fillId="0" borderId="0" xfId="0" quotePrefix="false" applyFont="true">
      <alignment horizontal="center" vertical="center" wrapText="true"/>
    </xf>
    <xf numFmtId="4" fontId="2408" fillId="0" borderId="0" xfId="0" quotePrefix="false" applyFont="true" applyNumberFormat="true">
      <alignment horizontal="center" vertical="center"/>
    </xf>
    <xf numFmtId="164" fontId="2409" fillId="0" borderId="0" xfId="0" quotePrefix="false" applyFont="true" applyNumberFormat="true">
      <alignment horizontal="center" vertical="center"/>
    </xf>
    <xf numFmtId="164" fontId="2410" fillId="0" borderId="0" xfId="0" quotePrefix="false" applyFont="true" applyNumberFormat="true">
      <alignment horizontal="center" vertical="center"/>
    </xf>
    <xf numFmtId="165" fontId="2411" fillId="0" borderId="0" xfId="0" quotePrefix="false" applyFont="true" applyNumberFormat="true">
      <alignment horizontal="center" vertical="center"/>
    </xf>
    <xf numFmtId="164" fontId="2412" fillId="0" borderId="0" xfId="0" quotePrefix="false" applyFont="true" applyNumberFormat="true">
      <alignment horizontal="center" vertical="center"/>
    </xf>
    <xf numFmtId="164" fontId="2413" fillId="0" borderId="0" xfId="0" quotePrefix="false" applyFont="true" applyNumberFormat="true">
      <alignment horizontal="center" vertical="center" wrapText="true"/>
    </xf>
    <xf numFmtId="4" fontId="2414" fillId="0" borderId="0" xfId="0" quotePrefix="false" applyFont="true" applyNumberFormat="true">
      <alignment horizontal="center" vertical="center"/>
    </xf>
    <xf numFmtId="164" fontId="2415" fillId="0" borderId="0" xfId="0" quotePrefix="false" applyFont="true" applyNumberFormat="true">
      <alignment horizontal="center" vertical="center"/>
    </xf>
    <xf numFmtId="4" fontId="2416" fillId="0" borderId="0" xfId="0" quotePrefix="false" applyFont="true" applyNumberFormat="true">
      <alignment horizontal="center" vertical="center"/>
    </xf>
    <xf numFmtId="164" fontId="2417" fillId="0" borderId="0" xfId="0" quotePrefix="false" applyFont="true" applyNumberFormat="true">
      <alignment horizontal="center" vertical="center"/>
    </xf>
    <xf numFmtId="4" fontId="2418" fillId="0" borderId="0" xfId="0" quotePrefix="false" applyFont="true" applyNumberFormat="true">
      <alignment horizontal="center" vertical="center"/>
    </xf>
    <xf numFmtId="164" fontId="2419" fillId="0" borderId="0" xfId="0" quotePrefix="false" applyFont="true" applyNumberFormat="true">
      <alignment horizontal="center" vertical="center"/>
    </xf>
    <xf numFmtId="4" fontId="2420" fillId="0" borderId="0" xfId="0" quotePrefix="false" applyFont="true" applyNumberFormat="true">
      <alignment horizontal="center" vertical="center"/>
    </xf>
    <xf numFmtId="164" fontId="2421" fillId="0" borderId="0" xfId="0" quotePrefix="false" applyFont="true" applyNumberFormat="true">
      <alignment horizontal="center" vertical="center"/>
    </xf>
    <xf numFmtId="4" fontId="2422" fillId="0" borderId="0" xfId="0" quotePrefix="false" applyFont="true" applyNumberFormat="true">
      <alignment horizontal="center" vertical="center"/>
    </xf>
    <xf numFmtId="164" fontId="2423" fillId="0" borderId="0" xfId="0" quotePrefix="false" applyFont="true" applyNumberFormat="true">
      <alignment horizontal="center" vertical="center"/>
    </xf>
    <xf numFmtId="4" fontId="2424" fillId="0" borderId="0" xfId="0" quotePrefix="false" applyFont="true" applyNumberFormat="true">
      <alignment horizontal="center" vertical="center"/>
    </xf>
    <xf numFmtId="164" fontId="2425" fillId="0" borderId="0" xfId="0" quotePrefix="false" applyFont="true" applyNumberFormat="true">
      <alignment horizontal="center" vertical="center"/>
    </xf>
    <xf numFmtId="4" fontId="2426" fillId="0" borderId="0" xfId="0" quotePrefix="false" applyFont="true" applyNumberFormat="true">
      <alignment horizontal="center" vertical="center"/>
    </xf>
    <xf numFmtId="164" fontId="2427" fillId="0" borderId="0" xfId="0" quotePrefix="false" applyFont="true" applyNumberFormat="true">
      <alignment horizontal="center" vertical="center"/>
    </xf>
    <xf numFmtId="4" fontId="2428" fillId="0" borderId="0" xfId="0" quotePrefix="false" applyFont="true" applyNumberFormat="true">
      <alignment horizontal="center" vertical="center"/>
    </xf>
    <xf numFmtId="164" fontId="2429" fillId="0" borderId="0" xfId="0" quotePrefix="false" applyFont="true" applyNumberFormat="true">
      <alignment horizontal="center" vertical="center"/>
    </xf>
    <xf numFmtId="4" fontId="2430" fillId="0" borderId="0" xfId="0" quotePrefix="false" applyFont="true" applyNumberFormat="true">
      <alignment horizontal="center" vertical="center"/>
    </xf>
    <xf numFmtId="164" fontId="2431" fillId="0" borderId="0" xfId="0" quotePrefix="false" applyFont="true" applyNumberFormat="true">
      <alignment horizontal="center" vertical="center"/>
    </xf>
    <xf numFmtId="4" fontId="2432" fillId="0" borderId="0" xfId="0" quotePrefix="false" applyFont="true" applyNumberFormat="true">
      <alignment horizontal="center" vertical="center"/>
    </xf>
    <xf numFmtId="164" fontId="2433" fillId="0" borderId="0" xfId="0" quotePrefix="false" applyFont="true" applyNumberFormat="true">
      <alignment horizontal="center" vertical="center"/>
    </xf>
    <xf numFmtId="0" fontId="2434" fillId="0" borderId="0" xfId="0" quotePrefix="false" applyFont="true">
      <alignment horizontal="center" vertical="center" wrapText="true"/>
    </xf>
    <xf numFmtId="4" fontId="2435" fillId="0" borderId="0" xfId="0" quotePrefix="false" applyFont="true" applyNumberFormat="true">
      <alignment horizontal="center" vertical="center"/>
    </xf>
    <xf numFmtId="164" fontId="2436" fillId="0" borderId="0" xfId="0" quotePrefix="false" applyFont="true" applyNumberFormat="true">
      <alignment horizontal="center" vertical="center"/>
    </xf>
    <xf numFmtId="164" fontId="2437" fillId="0" borderId="0" xfId="0" quotePrefix="false" applyFont="true" applyNumberFormat="true">
      <alignment horizontal="center" vertical="center"/>
    </xf>
    <xf numFmtId="165" fontId="2438" fillId="0" borderId="0" xfId="0" quotePrefix="false" applyFont="true" applyNumberFormat="true">
      <alignment horizontal="center" vertical="center"/>
    </xf>
    <xf numFmtId="164" fontId="2439" fillId="0" borderId="0" xfId="0" quotePrefix="false" applyFont="true" applyNumberFormat="true">
      <alignment horizontal="center" vertical="center"/>
    </xf>
    <xf numFmtId="164" fontId="2440" fillId="0" borderId="0" xfId="0" quotePrefix="false" applyFont="true" applyNumberFormat="true">
      <alignment horizontal="center" vertical="center" wrapText="true"/>
    </xf>
    <xf numFmtId="4" fontId="2441" fillId="0" borderId="0" xfId="0" quotePrefix="false" applyFont="true" applyNumberFormat="true">
      <alignment horizontal="center" vertical="center"/>
    </xf>
    <xf numFmtId="164" fontId="2442" fillId="0" borderId="0" xfId="0" quotePrefix="false" applyFont="true" applyNumberFormat="true">
      <alignment horizontal="center" vertical="center"/>
    </xf>
    <xf numFmtId="4" fontId="2443" fillId="0" borderId="0" xfId="0" quotePrefix="false" applyFont="true" applyNumberFormat="true">
      <alignment horizontal="center" vertical="center"/>
    </xf>
    <xf numFmtId="164" fontId="2444" fillId="0" borderId="0" xfId="0" quotePrefix="false" applyFont="true" applyNumberFormat="true">
      <alignment horizontal="center" vertical="center"/>
    </xf>
    <xf numFmtId="4" fontId="2445" fillId="0" borderId="0" xfId="0" quotePrefix="false" applyFont="true" applyNumberFormat="true">
      <alignment horizontal="center" vertical="center"/>
    </xf>
    <xf numFmtId="164" fontId="2446" fillId="0" borderId="0" xfId="0" quotePrefix="false" applyFont="true" applyNumberFormat="true">
      <alignment horizontal="center" vertical="center"/>
    </xf>
    <xf numFmtId="4" fontId="2447" fillId="0" borderId="0" xfId="0" quotePrefix="false" applyFont="true" applyNumberFormat="true">
      <alignment horizontal="center" vertical="center"/>
    </xf>
    <xf numFmtId="164" fontId="2448" fillId="0" borderId="0" xfId="0" quotePrefix="false" applyFont="true" applyNumberFormat="true">
      <alignment horizontal="center" vertical="center"/>
    </xf>
    <xf numFmtId="4" fontId="2449" fillId="0" borderId="0" xfId="0" quotePrefix="false" applyFont="true" applyNumberFormat="true">
      <alignment horizontal="center" vertical="center"/>
    </xf>
    <xf numFmtId="164" fontId="2450" fillId="0" borderId="0" xfId="0" quotePrefix="false" applyFont="true" applyNumberFormat="true">
      <alignment horizontal="center" vertical="center"/>
    </xf>
    <xf numFmtId="4" fontId="2451" fillId="0" borderId="0" xfId="0" quotePrefix="false" applyFont="true" applyNumberFormat="true">
      <alignment horizontal="center" vertical="center"/>
    </xf>
    <xf numFmtId="164" fontId="2452" fillId="0" borderId="0" xfId="0" quotePrefix="false" applyFont="true" applyNumberFormat="true">
      <alignment horizontal="center" vertical="center"/>
    </xf>
    <xf numFmtId="4" fontId="2453" fillId="0" borderId="0" xfId="0" quotePrefix="false" applyFont="true" applyNumberFormat="true">
      <alignment horizontal="center" vertical="center"/>
    </xf>
    <xf numFmtId="164" fontId="2454" fillId="0" borderId="0" xfId="0" quotePrefix="false" applyFont="true" applyNumberFormat="true">
      <alignment horizontal="center" vertical="center"/>
    </xf>
    <xf numFmtId="4" fontId="2455" fillId="0" borderId="0" xfId="0" quotePrefix="false" applyFont="true" applyNumberFormat="true">
      <alignment horizontal="center" vertical="center"/>
    </xf>
    <xf numFmtId="164" fontId="2456" fillId="0" borderId="0" xfId="0" quotePrefix="false" applyFont="true" applyNumberFormat="true">
      <alignment horizontal="center" vertical="center"/>
    </xf>
    <xf numFmtId="4" fontId="2457" fillId="0" borderId="0" xfId="0" quotePrefix="false" applyFont="true" applyNumberFormat="true">
      <alignment horizontal="center" vertical="center"/>
    </xf>
    <xf numFmtId="164" fontId="2458" fillId="0" borderId="0" xfId="0" quotePrefix="false" applyFont="true" applyNumberFormat="true">
      <alignment horizontal="center" vertical="center"/>
    </xf>
    <xf numFmtId="4" fontId="2459" fillId="0" borderId="0" xfId="0" quotePrefix="false" applyFont="true" applyNumberFormat="true">
      <alignment horizontal="center" vertical="center"/>
    </xf>
    <xf numFmtId="164" fontId="2460" fillId="0" borderId="0" xfId="0" quotePrefix="false" applyFont="true" applyNumberFormat="true">
      <alignment horizontal="center" vertical="center"/>
    </xf>
    <xf numFmtId="0" fontId="2461" fillId="0" borderId="0" xfId="0" quotePrefix="false" applyFont="true">
      <alignment horizontal="center" vertical="center" wrapText="true"/>
    </xf>
    <xf numFmtId="4" fontId="2462" fillId="0" borderId="0" xfId="0" quotePrefix="false" applyFont="true" applyNumberFormat="true">
      <alignment horizontal="center" vertical="center"/>
    </xf>
    <xf numFmtId="164" fontId="2463" fillId="0" borderId="0" xfId="0" quotePrefix="false" applyFont="true" applyNumberFormat="true">
      <alignment horizontal="center" vertical="center"/>
    </xf>
    <xf numFmtId="164" fontId="2464" fillId="0" borderId="0" xfId="0" quotePrefix="false" applyFont="true" applyNumberFormat="true">
      <alignment horizontal="center" vertical="center"/>
    </xf>
    <xf numFmtId="165" fontId="2465" fillId="0" borderId="0" xfId="0" quotePrefix="false" applyFont="true" applyNumberFormat="true">
      <alignment horizontal="center" vertical="center"/>
    </xf>
    <xf numFmtId="164" fontId="2466" fillId="0" borderId="0" xfId="0" quotePrefix="false" applyFont="true" applyNumberFormat="true">
      <alignment horizontal="center" vertical="center"/>
    </xf>
    <xf numFmtId="164" fontId="2467" fillId="0" borderId="0" xfId="0" quotePrefix="false" applyFont="true" applyNumberFormat="true">
      <alignment horizontal="center" vertical="center" wrapText="true"/>
    </xf>
    <xf numFmtId="4" fontId="2468" fillId="0" borderId="0" xfId="0" quotePrefix="false" applyFont="true" applyNumberFormat="true">
      <alignment horizontal="center" vertical="center"/>
    </xf>
    <xf numFmtId="164" fontId="2469" fillId="0" borderId="0" xfId="0" quotePrefix="false" applyFont="true" applyNumberFormat="true">
      <alignment horizontal="center" vertical="center"/>
    </xf>
    <xf numFmtId="4" fontId="2470" fillId="0" borderId="0" xfId="0" quotePrefix="false" applyFont="true" applyNumberFormat="true">
      <alignment horizontal="center" vertical="center"/>
    </xf>
    <xf numFmtId="164" fontId="2471" fillId="0" borderId="0" xfId="0" quotePrefix="false" applyFont="true" applyNumberFormat="true">
      <alignment horizontal="center" vertical="center"/>
    </xf>
    <xf numFmtId="4" fontId="2472" fillId="0" borderId="0" xfId="0" quotePrefix="false" applyFont="true" applyNumberFormat="true">
      <alignment horizontal="center" vertical="center"/>
    </xf>
    <xf numFmtId="164" fontId="2473" fillId="0" borderId="0" xfId="0" quotePrefix="false" applyFont="true" applyNumberFormat="true">
      <alignment horizontal="center" vertical="center"/>
    </xf>
    <xf numFmtId="4" fontId="2474" fillId="0" borderId="0" xfId="0" quotePrefix="false" applyFont="true" applyNumberFormat="true">
      <alignment horizontal="center" vertical="center"/>
    </xf>
    <xf numFmtId="164" fontId="2475" fillId="0" borderId="0" xfId="0" quotePrefix="false" applyFont="true" applyNumberFormat="true">
      <alignment horizontal="center" vertical="center"/>
    </xf>
    <xf numFmtId="4" fontId="2476" fillId="0" borderId="0" xfId="0" quotePrefix="false" applyFont="true" applyNumberFormat="true">
      <alignment horizontal="center" vertical="center"/>
    </xf>
    <xf numFmtId="164" fontId="2477" fillId="0" borderId="0" xfId="0" quotePrefix="false" applyFont="true" applyNumberFormat="true">
      <alignment horizontal="center" vertical="center"/>
    </xf>
    <xf numFmtId="4" fontId="2478" fillId="0" borderId="0" xfId="0" quotePrefix="false" applyFont="true" applyNumberFormat="true">
      <alignment horizontal="center" vertical="center"/>
    </xf>
    <xf numFmtId="164" fontId="2479" fillId="0" borderId="0" xfId="0" quotePrefix="false" applyFont="true" applyNumberFormat="true">
      <alignment horizontal="center" vertical="center"/>
    </xf>
    <xf numFmtId="4" fontId="2480" fillId="0" borderId="0" xfId="0" quotePrefix="false" applyFont="true" applyNumberFormat="true">
      <alignment horizontal="center" vertical="center"/>
    </xf>
    <xf numFmtId="164" fontId="2481" fillId="0" borderId="0" xfId="0" quotePrefix="false" applyFont="true" applyNumberFormat="true">
      <alignment horizontal="center" vertical="center"/>
    </xf>
    <xf numFmtId="4" fontId="2482" fillId="0" borderId="0" xfId="0" quotePrefix="false" applyFont="true" applyNumberFormat="true">
      <alignment horizontal="center" vertical="center"/>
    </xf>
    <xf numFmtId="164" fontId="2483" fillId="0" borderId="0" xfId="0" quotePrefix="false" applyFont="true" applyNumberFormat="true">
      <alignment horizontal="center" vertical="center"/>
    </xf>
    <xf numFmtId="4" fontId="2484" fillId="0" borderId="0" xfId="0" quotePrefix="false" applyFont="true" applyNumberFormat="true">
      <alignment horizontal="center" vertical="center"/>
    </xf>
    <xf numFmtId="164" fontId="2485" fillId="0" borderId="0" xfId="0" quotePrefix="false" applyFont="true" applyNumberFormat="true">
      <alignment horizontal="center" vertical="center"/>
    </xf>
    <xf numFmtId="4" fontId="2486" fillId="0" borderId="0" xfId="0" quotePrefix="false" applyFont="true" applyNumberFormat="true">
      <alignment horizontal="center" vertical="center"/>
    </xf>
    <xf numFmtId="164" fontId="2487" fillId="0" borderId="0" xfId="0" quotePrefix="false" applyFont="true" applyNumberFormat="true">
      <alignment horizontal="center" vertical="center"/>
    </xf>
    <xf numFmtId="0" fontId="2488" fillId="0" borderId="0" xfId="0" quotePrefix="false" applyFont="true">
      <alignment horizontal="center" vertical="center" wrapText="true"/>
    </xf>
    <xf numFmtId="4" fontId="2489" fillId="0" borderId="0" xfId="0" quotePrefix="false" applyFont="true" applyNumberFormat="true">
      <alignment horizontal="center" vertical="center"/>
    </xf>
    <xf numFmtId="164" fontId="2490" fillId="0" borderId="0" xfId="0" quotePrefix="false" applyFont="true" applyNumberFormat="true">
      <alignment horizontal="center" vertical="center"/>
    </xf>
    <xf numFmtId="164" fontId="2491" fillId="0" borderId="0" xfId="0" quotePrefix="false" applyFont="true" applyNumberFormat="true">
      <alignment horizontal="center" vertical="center"/>
    </xf>
    <xf numFmtId="165" fontId="2492" fillId="0" borderId="0" xfId="0" quotePrefix="false" applyFont="true" applyNumberFormat="true">
      <alignment horizontal="center" vertical="center"/>
    </xf>
    <xf numFmtId="164" fontId="2493" fillId="0" borderId="0" xfId="0" quotePrefix="false" applyFont="true" applyNumberFormat="true">
      <alignment horizontal="center" vertical="center"/>
    </xf>
    <xf numFmtId="164" fontId="2494" fillId="0" borderId="0" xfId="0" quotePrefix="false" applyFont="true" applyNumberFormat="true">
      <alignment horizontal="center" vertical="center" wrapText="true"/>
    </xf>
    <xf numFmtId="4" fontId="2495" fillId="0" borderId="0" xfId="0" quotePrefix="false" applyFont="true" applyNumberFormat="true">
      <alignment horizontal="center" vertical="center"/>
    </xf>
    <xf numFmtId="164" fontId="2496" fillId="0" borderId="0" xfId="0" quotePrefix="false" applyFont="true" applyNumberFormat="true">
      <alignment horizontal="center" vertical="center"/>
    </xf>
    <xf numFmtId="4" fontId="2497" fillId="0" borderId="0" xfId="0" quotePrefix="false" applyFont="true" applyNumberFormat="true">
      <alignment horizontal="center" vertical="center"/>
    </xf>
    <xf numFmtId="164" fontId="2498" fillId="0" borderId="0" xfId="0" quotePrefix="false" applyFont="true" applyNumberFormat="true">
      <alignment horizontal="center" vertical="center"/>
    </xf>
    <xf numFmtId="4" fontId="2499" fillId="0" borderId="0" xfId="0" quotePrefix="false" applyFont="true" applyNumberFormat="true">
      <alignment horizontal="center" vertical="center"/>
    </xf>
    <xf numFmtId="164" fontId="2500" fillId="0" borderId="0" xfId="0" quotePrefix="false" applyFont="true" applyNumberFormat="true">
      <alignment horizontal="center" vertical="center"/>
    </xf>
    <xf numFmtId="4" fontId="2501" fillId="0" borderId="0" xfId="0" quotePrefix="false" applyFont="true" applyNumberFormat="true">
      <alignment horizontal="center" vertical="center"/>
    </xf>
    <xf numFmtId="164" fontId="2502" fillId="0" borderId="0" xfId="0" quotePrefix="false" applyFont="true" applyNumberFormat="true">
      <alignment horizontal="center" vertical="center"/>
    </xf>
    <xf numFmtId="4" fontId="2503" fillId="0" borderId="0" xfId="0" quotePrefix="false" applyFont="true" applyNumberFormat="true">
      <alignment horizontal="center" vertical="center"/>
    </xf>
    <xf numFmtId="164" fontId="2504" fillId="0" borderId="0" xfId="0" quotePrefix="false" applyFont="true" applyNumberFormat="true">
      <alignment horizontal="center" vertical="center"/>
    </xf>
    <xf numFmtId="4" fontId="2505" fillId="0" borderId="0" xfId="0" quotePrefix="false" applyFont="true" applyNumberFormat="true">
      <alignment horizontal="center" vertical="center"/>
    </xf>
    <xf numFmtId="164" fontId="2506" fillId="0" borderId="0" xfId="0" quotePrefix="false" applyFont="true" applyNumberFormat="true">
      <alignment horizontal="center" vertical="center"/>
    </xf>
    <xf numFmtId="4" fontId="2507" fillId="0" borderId="0" xfId="0" quotePrefix="false" applyFont="true" applyNumberFormat="true">
      <alignment horizontal="center" vertical="center"/>
    </xf>
    <xf numFmtId="164" fontId="2508" fillId="0" borderId="0" xfId="0" quotePrefix="false" applyFont="true" applyNumberFormat="true">
      <alignment horizontal="center" vertical="center"/>
    </xf>
    <xf numFmtId="4" fontId="2509" fillId="0" borderId="0" xfId="0" quotePrefix="false" applyFont="true" applyNumberFormat="true">
      <alignment horizontal="center" vertical="center"/>
    </xf>
    <xf numFmtId="164" fontId="2510" fillId="0" borderId="0" xfId="0" quotePrefix="false" applyFont="true" applyNumberFormat="true">
      <alignment horizontal="center" vertical="center"/>
    </xf>
    <xf numFmtId="4" fontId="2511" fillId="0" borderId="0" xfId="0" quotePrefix="false" applyFont="true" applyNumberFormat="true">
      <alignment horizontal="center" vertical="center"/>
    </xf>
    <xf numFmtId="164" fontId="2512" fillId="0" borderId="0" xfId="0" quotePrefix="false" applyFont="true" applyNumberFormat="true">
      <alignment horizontal="center" vertical="center"/>
    </xf>
    <xf numFmtId="4" fontId="2513" fillId="0" borderId="0" xfId="0" quotePrefix="false" applyFont="true" applyNumberFormat="true">
      <alignment horizontal="center" vertical="center"/>
    </xf>
    <xf numFmtId="164" fontId="2514" fillId="0" borderId="0" xfId="0" quotePrefix="false" applyFont="true" applyNumberFormat="true">
      <alignment horizontal="center" vertical="center"/>
    </xf>
    <xf numFmtId="0" fontId="2515" fillId="0" borderId="0" xfId="0" quotePrefix="false" applyFont="true">
      <alignment horizontal="center" vertical="center" wrapText="true"/>
    </xf>
    <xf numFmtId="4" fontId="2516" fillId="0" borderId="0" xfId="0" quotePrefix="false" applyFont="true" applyNumberFormat="true">
      <alignment horizontal="center" vertical="center"/>
    </xf>
    <xf numFmtId="164" fontId="2517" fillId="0" borderId="0" xfId="0" quotePrefix="false" applyFont="true" applyNumberFormat="true">
      <alignment horizontal="center" vertical="center"/>
    </xf>
    <xf numFmtId="164" fontId="2518" fillId="0" borderId="0" xfId="0" quotePrefix="false" applyFont="true" applyNumberFormat="true">
      <alignment horizontal="center" vertical="center"/>
    </xf>
    <xf numFmtId="165" fontId="2519" fillId="0" borderId="0" xfId="0" quotePrefix="false" applyFont="true" applyNumberFormat="true">
      <alignment horizontal="center" vertical="center"/>
    </xf>
    <xf numFmtId="164" fontId="2520" fillId="0" borderId="0" xfId="0" quotePrefix="false" applyFont="true" applyNumberFormat="true">
      <alignment horizontal="center" vertical="center"/>
    </xf>
    <xf numFmtId="164" fontId="2521" fillId="0" borderId="0" xfId="0" quotePrefix="false" applyFont="true" applyNumberFormat="true">
      <alignment horizontal="center" vertical="center" wrapText="true"/>
    </xf>
    <xf numFmtId="4" fontId="2522" fillId="0" borderId="0" xfId="0" quotePrefix="false" applyFont="true" applyNumberFormat="true">
      <alignment horizontal="center" vertical="center"/>
    </xf>
    <xf numFmtId="164" fontId="2523" fillId="0" borderId="0" xfId="0" quotePrefix="false" applyFont="true" applyNumberFormat="true">
      <alignment horizontal="center" vertical="center"/>
    </xf>
    <xf numFmtId="4" fontId="2524" fillId="0" borderId="0" xfId="0" quotePrefix="false" applyFont="true" applyNumberFormat="true">
      <alignment horizontal="center" vertical="center"/>
    </xf>
    <xf numFmtId="164" fontId="2525" fillId="0" borderId="0" xfId="0" quotePrefix="false" applyFont="true" applyNumberFormat="true">
      <alignment horizontal="center" vertical="center"/>
    </xf>
    <xf numFmtId="4" fontId="2526" fillId="0" borderId="0" xfId="0" quotePrefix="false" applyFont="true" applyNumberFormat="true">
      <alignment horizontal="center" vertical="center"/>
    </xf>
    <xf numFmtId="164" fontId="2527" fillId="0" borderId="0" xfId="0" quotePrefix="false" applyFont="true" applyNumberFormat="true">
      <alignment horizontal="center" vertical="center"/>
    </xf>
    <xf numFmtId="4" fontId="2528" fillId="0" borderId="0" xfId="0" quotePrefix="false" applyFont="true" applyNumberFormat="true">
      <alignment horizontal="center" vertical="center"/>
    </xf>
    <xf numFmtId="164" fontId="2529" fillId="0" borderId="0" xfId="0" quotePrefix="false" applyFont="true" applyNumberFormat="true">
      <alignment horizontal="center" vertical="center"/>
    </xf>
    <xf numFmtId="4" fontId="2530" fillId="0" borderId="0" xfId="0" quotePrefix="false" applyFont="true" applyNumberFormat="true">
      <alignment horizontal="center" vertical="center"/>
    </xf>
    <xf numFmtId="164" fontId="2531" fillId="0" borderId="0" xfId="0" quotePrefix="false" applyFont="true" applyNumberFormat="true">
      <alignment horizontal="center" vertical="center"/>
    </xf>
    <xf numFmtId="4" fontId="2532" fillId="0" borderId="0" xfId="0" quotePrefix="false" applyFont="true" applyNumberFormat="true">
      <alignment horizontal="center" vertical="center"/>
    </xf>
    <xf numFmtId="164" fontId="2533" fillId="0" borderId="0" xfId="0" quotePrefix="false" applyFont="true" applyNumberFormat="true">
      <alignment horizontal="center" vertical="center"/>
    </xf>
    <xf numFmtId="4" fontId="2534" fillId="0" borderId="0" xfId="0" quotePrefix="false" applyFont="true" applyNumberFormat="true">
      <alignment horizontal="center" vertical="center"/>
    </xf>
    <xf numFmtId="164" fontId="2535" fillId="0" borderId="0" xfId="0" quotePrefix="false" applyFont="true" applyNumberFormat="true">
      <alignment horizontal="center" vertical="center"/>
    </xf>
    <xf numFmtId="4" fontId="2536" fillId="0" borderId="0" xfId="0" quotePrefix="false" applyFont="true" applyNumberFormat="true">
      <alignment horizontal="center" vertical="center"/>
    </xf>
    <xf numFmtId="164" fontId="2537" fillId="0" borderId="0" xfId="0" quotePrefix="false" applyFont="true" applyNumberFormat="true">
      <alignment horizontal="center" vertical="center"/>
    </xf>
    <xf numFmtId="4" fontId="2538" fillId="0" borderId="0" xfId="0" quotePrefix="false" applyFont="true" applyNumberFormat="true">
      <alignment horizontal="center" vertical="center"/>
    </xf>
    <xf numFmtId="164" fontId="2539" fillId="0" borderId="0" xfId="0" quotePrefix="false" applyFont="true" applyNumberFormat="true">
      <alignment horizontal="center" vertical="center"/>
    </xf>
    <xf numFmtId="4" fontId="2540" fillId="0" borderId="0" xfId="0" quotePrefix="false" applyFont="true" applyNumberFormat="true">
      <alignment horizontal="center" vertical="center"/>
    </xf>
    <xf numFmtId="164" fontId="2541" fillId="0" borderId="0" xfId="0" quotePrefix="false" applyFont="true" applyNumberFormat="true">
      <alignment horizontal="center" vertical="center"/>
    </xf>
    <xf numFmtId="0" fontId="2542" fillId="0" borderId="0" xfId="0" quotePrefix="false" applyFont="true">
      <alignment horizontal="center" vertical="center" wrapText="true"/>
    </xf>
    <xf numFmtId="4" fontId="2543" fillId="0" borderId="0" xfId="0" quotePrefix="false" applyFont="true" applyNumberFormat="true">
      <alignment horizontal="center" vertical="center"/>
    </xf>
    <xf numFmtId="164" fontId="2544" fillId="0" borderId="0" xfId="0" quotePrefix="false" applyFont="true" applyNumberFormat="true">
      <alignment horizontal="center" vertical="center"/>
    </xf>
    <xf numFmtId="164" fontId="2545" fillId="0" borderId="0" xfId="0" quotePrefix="false" applyFont="true" applyNumberFormat="true">
      <alignment horizontal="center" vertical="center"/>
    </xf>
    <xf numFmtId="165" fontId="2546" fillId="0" borderId="0" xfId="0" quotePrefix="false" applyFont="true" applyNumberFormat="true">
      <alignment horizontal="center" vertical="center"/>
    </xf>
    <xf numFmtId="164" fontId="2547" fillId="0" borderId="0" xfId="0" quotePrefix="false" applyFont="true" applyNumberFormat="true">
      <alignment horizontal="center" vertical="center"/>
    </xf>
    <xf numFmtId="164" fontId="2548" fillId="0" borderId="0" xfId="0" quotePrefix="false" applyFont="true" applyNumberFormat="true">
      <alignment horizontal="center" vertical="center" wrapText="true"/>
    </xf>
    <xf numFmtId="4" fontId="2549" fillId="0" borderId="0" xfId="0" quotePrefix="false" applyFont="true" applyNumberFormat="true">
      <alignment horizontal="center" vertical="center"/>
    </xf>
    <xf numFmtId="164" fontId="2550" fillId="0" borderId="0" xfId="0" quotePrefix="false" applyFont="true" applyNumberFormat="true">
      <alignment horizontal="center" vertical="center"/>
    </xf>
    <xf numFmtId="4" fontId="2551" fillId="0" borderId="0" xfId="0" quotePrefix="false" applyFont="true" applyNumberFormat="true">
      <alignment horizontal="center" vertical="center"/>
    </xf>
    <xf numFmtId="164" fontId="2552" fillId="0" borderId="0" xfId="0" quotePrefix="false" applyFont="true" applyNumberFormat="true">
      <alignment horizontal="center" vertical="center"/>
    </xf>
    <xf numFmtId="4" fontId="2553" fillId="0" borderId="0" xfId="0" quotePrefix="false" applyFont="true" applyNumberFormat="true">
      <alignment horizontal="center" vertical="center"/>
    </xf>
    <xf numFmtId="164" fontId="2554" fillId="0" borderId="0" xfId="0" quotePrefix="false" applyFont="true" applyNumberFormat="true">
      <alignment horizontal="center" vertical="center"/>
    </xf>
    <xf numFmtId="4" fontId="2555" fillId="0" borderId="0" xfId="0" quotePrefix="false" applyFont="true" applyNumberFormat="true">
      <alignment horizontal="center" vertical="center"/>
    </xf>
    <xf numFmtId="164" fontId="2556" fillId="0" borderId="0" xfId="0" quotePrefix="false" applyFont="true" applyNumberFormat="true">
      <alignment horizontal="center" vertical="center"/>
    </xf>
    <xf numFmtId="4" fontId="2557" fillId="0" borderId="0" xfId="0" quotePrefix="false" applyFont="true" applyNumberFormat="true">
      <alignment horizontal="center" vertical="center"/>
    </xf>
    <xf numFmtId="164" fontId="2558" fillId="0" borderId="0" xfId="0" quotePrefix="false" applyFont="true" applyNumberFormat="true">
      <alignment horizontal="center" vertical="center"/>
    </xf>
    <xf numFmtId="4" fontId="2559" fillId="0" borderId="0" xfId="0" quotePrefix="false" applyFont="true" applyNumberFormat="true">
      <alignment horizontal="center" vertical="center"/>
    </xf>
    <xf numFmtId="164" fontId="2560" fillId="0" borderId="0" xfId="0" quotePrefix="false" applyFont="true" applyNumberFormat="true">
      <alignment horizontal="center" vertical="center"/>
    </xf>
    <xf numFmtId="4" fontId="2561" fillId="0" borderId="0" xfId="0" quotePrefix="false" applyFont="true" applyNumberFormat="true">
      <alignment horizontal="center" vertical="center"/>
    </xf>
    <xf numFmtId="164" fontId="2562" fillId="0" borderId="0" xfId="0" quotePrefix="false" applyFont="true" applyNumberFormat="true">
      <alignment horizontal="center" vertical="center"/>
    </xf>
    <xf numFmtId="4" fontId="2563" fillId="0" borderId="0" xfId="0" quotePrefix="false" applyFont="true" applyNumberFormat="true">
      <alignment horizontal="center" vertical="center"/>
    </xf>
    <xf numFmtId="164" fontId="2564" fillId="0" borderId="0" xfId="0" quotePrefix="false" applyFont="true" applyNumberFormat="true">
      <alignment horizontal="center" vertical="center"/>
    </xf>
    <xf numFmtId="4" fontId="2565" fillId="0" borderId="0" xfId="0" quotePrefix="false" applyFont="true" applyNumberFormat="true">
      <alignment horizontal="center" vertical="center"/>
    </xf>
    <xf numFmtId="164" fontId="2566" fillId="0" borderId="0" xfId="0" quotePrefix="false" applyFont="true" applyNumberFormat="true">
      <alignment horizontal="center" vertical="center"/>
    </xf>
    <xf numFmtId="4" fontId="2567" fillId="0" borderId="0" xfId="0" quotePrefix="false" applyFont="true" applyNumberFormat="true">
      <alignment horizontal="center" vertical="center"/>
    </xf>
    <xf numFmtId="164" fontId="2568" fillId="0" borderId="0" xfId="0" quotePrefix="false" applyFont="true" applyNumberFormat="true">
      <alignment horizontal="center" vertical="center"/>
    </xf>
    <xf numFmtId="0" fontId="2569" fillId="0" borderId="0" xfId="0" quotePrefix="false" applyFont="true">
      <alignment horizontal="center" vertical="center" wrapText="true"/>
    </xf>
    <xf numFmtId="4" fontId="2570" fillId="0" borderId="0" xfId="0" quotePrefix="false" applyFont="true" applyNumberFormat="true">
      <alignment horizontal="center" vertical="center"/>
    </xf>
    <xf numFmtId="164" fontId="2571" fillId="0" borderId="0" xfId="0" quotePrefix="false" applyFont="true" applyNumberFormat="true">
      <alignment horizontal="center" vertical="center"/>
    </xf>
    <xf numFmtId="164" fontId="2572" fillId="0" borderId="0" xfId="0" quotePrefix="false" applyFont="true" applyNumberFormat="true">
      <alignment horizontal="center" vertical="center"/>
    </xf>
    <xf numFmtId="165" fontId="2573" fillId="0" borderId="0" xfId="0" quotePrefix="false" applyFont="true" applyNumberFormat="true">
      <alignment horizontal="center" vertical="center"/>
    </xf>
    <xf numFmtId="164" fontId="2574" fillId="0" borderId="0" xfId="0" quotePrefix="false" applyFont="true" applyNumberFormat="true">
      <alignment horizontal="center" vertical="center"/>
    </xf>
    <xf numFmtId="164" fontId="2575" fillId="0" borderId="0" xfId="0" quotePrefix="false" applyFont="true" applyNumberFormat="true">
      <alignment horizontal="center" vertical="center" wrapText="true"/>
    </xf>
    <xf numFmtId="4" fontId="2576" fillId="0" borderId="0" xfId="0" quotePrefix="false" applyFont="true" applyNumberFormat="true">
      <alignment horizontal="center" vertical="center"/>
    </xf>
    <xf numFmtId="164" fontId="2577" fillId="0" borderId="0" xfId="0" quotePrefix="false" applyFont="true" applyNumberFormat="true">
      <alignment horizontal="center" vertical="center"/>
    </xf>
    <xf numFmtId="4" fontId="2578" fillId="0" borderId="0" xfId="0" quotePrefix="false" applyFont="true" applyNumberFormat="true">
      <alignment horizontal="center" vertical="center"/>
    </xf>
    <xf numFmtId="164" fontId="2579" fillId="0" borderId="0" xfId="0" quotePrefix="false" applyFont="true" applyNumberFormat="true">
      <alignment horizontal="center" vertical="center"/>
    </xf>
    <xf numFmtId="4" fontId="2580" fillId="0" borderId="0" xfId="0" quotePrefix="false" applyFont="true" applyNumberFormat="true">
      <alignment horizontal="center" vertical="center"/>
    </xf>
    <xf numFmtId="164" fontId="2581" fillId="0" borderId="0" xfId="0" quotePrefix="false" applyFont="true" applyNumberFormat="true">
      <alignment horizontal="center" vertical="center"/>
    </xf>
    <xf numFmtId="4" fontId="2582" fillId="0" borderId="0" xfId="0" quotePrefix="false" applyFont="true" applyNumberFormat="true">
      <alignment horizontal="center" vertical="center"/>
    </xf>
    <xf numFmtId="164" fontId="2583" fillId="0" borderId="0" xfId="0" quotePrefix="false" applyFont="true" applyNumberFormat="true">
      <alignment horizontal="center" vertical="center"/>
    </xf>
    <xf numFmtId="4" fontId="2584" fillId="0" borderId="0" xfId="0" quotePrefix="false" applyFont="true" applyNumberFormat="true">
      <alignment horizontal="center" vertical="center"/>
    </xf>
    <xf numFmtId="164" fontId="2585" fillId="0" borderId="0" xfId="0" quotePrefix="false" applyFont="true" applyNumberFormat="true">
      <alignment horizontal="center" vertical="center"/>
    </xf>
    <xf numFmtId="4" fontId="2586" fillId="0" borderId="0" xfId="0" quotePrefix="false" applyFont="true" applyNumberFormat="true">
      <alignment horizontal="center" vertical="center"/>
    </xf>
    <xf numFmtId="164" fontId="2587" fillId="0" borderId="0" xfId="0" quotePrefix="false" applyFont="true" applyNumberFormat="true">
      <alignment horizontal="center" vertical="center"/>
    </xf>
    <xf numFmtId="4" fontId="2588" fillId="0" borderId="0" xfId="0" quotePrefix="false" applyFont="true" applyNumberFormat="true">
      <alignment horizontal="center" vertical="center"/>
    </xf>
    <xf numFmtId="164" fontId="2589" fillId="0" borderId="0" xfId="0" quotePrefix="false" applyFont="true" applyNumberFormat="true">
      <alignment horizontal="center" vertical="center"/>
    </xf>
    <xf numFmtId="4" fontId="2590" fillId="0" borderId="0" xfId="0" quotePrefix="false" applyFont="true" applyNumberFormat="true">
      <alignment horizontal="center" vertical="center"/>
    </xf>
    <xf numFmtId="164" fontId="2591" fillId="0" borderId="0" xfId="0" quotePrefix="false" applyFont="true" applyNumberFormat="true">
      <alignment horizontal="center" vertical="center"/>
    </xf>
    <xf numFmtId="4" fontId="2592" fillId="0" borderId="0" xfId="0" quotePrefix="false" applyFont="true" applyNumberFormat="true">
      <alignment horizontal="center" vertical="center"/>
    </xf>
    <xf numFmtId="164" fontId="2593" fillId="0" borderId="0" xfId="0" quotePrefix="false" applyFont="true" applyNumberFormat="true">
      <alignment horizontal="center" vertical="center"/>
    </xf>
    <xf numFmtId="4" fontId="2594" fillId="0" borderId="0" xfId="0" quotePrefix="false" applyFont="true" applyNumberFormat="true">
      <alignment horizontal="center" vertical="center"/>
    </xf>
    <xf numFmtId="164" fontId="2595" fillId="0" borderId="0" xfId="0" quotePrefix="false" applyFont="true" applyNumberFormat="true">
      <alignment horizontal="center" vertical="center"/>
    </xf>
    <xf numFmtId="0" fontId="2596" fillId="0" borderId="0" xfId="0" quotePrefix="false" applyFont="true">
      <alignment horizontal="center" vertical="center" wrapText="true"/>
    </xf>
    <xf numFmtId="4" fontId="2597" fillId="0" borderId="0" xfId="0" quotePrefix="false" applyFont="true" applyNumberFormat="true">
      <alignment horizontal="center" vertical="center"/>
    </xf>
    <xf numFmtId="164" fontId="2598" fillId="0" borderId="0" xfId="0" quotePrefix="false" applyFont="true" applyNumberFormat="true">
      <alignment horizontal="center" vertical="center"/>
    </xf>
    <xf numFmtId="164" fontId="2599" fillId="0" borderId="0" xfId="0" quotePrefix="false" applyFont="true" applyNumberFormat="true">
      <alignment horizontal="center" vertical="center"/>
    </xf>
    <xf numFmtId="165" fontId="2600" fillId="0" borderId="0" xfId="0" quotePrefix="false" applyFont="true" applyNumberFormat="true">
      <alignment horizontal="center" vertical="center"/>
    </xf>
    <xf numFmtId="164" fontId="2601" fillId="0" borderId="0" xfId="0" quotePrefix="false" applyFont="true" applyNumberFormat="true">
      <alignment horizontal="center" vertical="center"/>
    </xf>
    <xf numFmtId="164" fontId="2602" fillId="0" borderId="0" xfId="0" quotePrefix="false" applyFont="true" applyNumberFormat="true">
      <alignment horizontal="center" vertical="center" wrapText="true"/>
    </xf>
    <xf numFmtId="4" fontId="2603" fillId="0" borderId="0" xfId="0" quotePrefix="false" applyFont="true" applyNumberFormat="true">
      <alignment horizontal="center" vertical="center"/>
    </xf>
    <xf numFmtId="164" fontId="2604" fillId="0" borderId="0" xfId="0" quotePrefix="false" applyFont="true" applyNumberFormat="true">
      <alignment horizontal="center" vertical="center"/>
    </xf>
    <xf numFmtId="4" fontId="2605" fillId="0" borderId="0" xfId="0" quotePrefix="false" applyFont="true" applyNumberFormat="true">
      <alignment horizontal="center" vertical="center"/>
    </xf>
    <xf numFmtId="164" fontId="2606" fillId="0" borderId="0" xfId="0" quotePrefix="false" applyFont="true" applyNumberFormat="true">
      <alignment horizontal="center" vertical="center"/>
    </xf>
    <xf numFmtId="4" fontId="2607" fillId="0" borderId="0" xfId="0" quotePrefix="false" applyFont="true" applyNumberFormat="true">
      <alignment horizontal="center" vertical="center"/>
    </xf>
    <xf numFmtId="164" fontId="2608" fillId="0" borderId="0" xfId="0" quotePrefix="false" applyFont="true" applyNumberFormat="true">
      <alignment horizontal="center" vertical="center"/>
    </xf>
    <xf numFmtId="4" fontId="2609" fillId="0" borderId="0" xfId="0" quotePrefix="false" applyFont="true" applyNumberFormat="true">
      <alignment horizontal="center" vertical="center"/>
    </xf>
    <xf numFmtId="164" fontId="2610" fillId="0" borderId="0" xfId="0" quotePrefix="false" applyFont="true" applyNumberFormat="true">
      <alignment horizontal="center" vertical="center"/>
    </xf>
    <xf numFmtId="4" fontId="2611" fillId="0" borderId="0" xfId="0" quotePrefix="false" applyFont="true" applyNumberFormat="true">
      <alignment horizontal="center" vertical="center"/>
    </xf>
    <xf numFmtId="164" fontId="2612" fillId="0" borderId="0" xfId="0" quotePrefix="false" applyFont="true" applyNumberFormat="true">
      <alignment horizontal="center" vertical="center"/>
    </xf>
    <xf numFmtId="4" fontId="2613" fillId="0" borderId="0" xfId="0" quotePrefix="false" applyFont="true" applyNumberFormat="true">
      <alignment horizontal="center" vertical="center"/>
    </xf>
    <xf numFmtId="164" fontId="2614" fillId="0" borderId="0" xfId="0" quotePrefix="false" applyFont="true" applyNumberFormat="true">
      <alignment horizontal="center" vertical="center"/>
    </xf>
    <xf numFmtId="4" fontId="2615" fillId="0" borderId="0" xfId="0" quotePrefix="false" applyFont="true" applyNumberFormat="true">
      <alignment horizontal="center" vertical="center"/>
    </xf>
    <xf numFmtId="164" fontId="2616" fillId="0" borderId="0" xfId="0" quotePrefix="false" applyFont="true" applyNumberFormat="true">
      <alignment horizontal="center" vertical="center"/>
    </xf>
    <xf numFmtId="4" fontId="2617" fillId="0" borderId="0" xfId="0" quotePrefix="false" applyFont="true" applyNumberFormat="true">
      <alignment horizontal="center" vertical="center"/>
    </xf>
    <xf numFmtId="164" fontId="2618" fillId="0" borderId="0" xfId="0" quotePrefix="false" applyFont="true" applyNumberFormat="true">
      <alignment horizontal="center" vertical="center"/>
    </xf>
    <xf numFmtId="4" fontId="2619" fillId="0" borderId="0" xfId="0" quotePrefix="false" applyFont="true" applyNumberFormat="true">
      <alignment horizontal="center" vertical="center"/>
    </xf>
    <xf numFmtId="164" fontId="2620" fillId="0" borderId="0" xfId="0" quotePrefix="false" applyFont="true" applyNumberFormat="true">
      <alignment horizontal="center" vertical="center"/>
    </xf>
    <xf numFmtId="4" fontId="2621" fillId="0" borderId="0" xfId="0" quotePrefix="false" applyFont="true" applyNumberFormat="true">
      <alignment horizontal="center" vertical="center"/>
    </xf>
    <xf numFmtId="164" fontId="2622" fillId="0" borderId="0" xfId="0" quotePrefix="false" applyFont="true" applyNumberFormat="true">
      <alignment horizontal="center" vertical="center"/>
    </xf>
    <xf numFmtId="0" fontId="2623" fillId="0" borderId="0" xfId="0" quotePrefix="false" applyFont="true">
      <alignment horizontal="center" vertical="center" wrapText="true"/>
    </xf>
    <xf numFmtId="4" fontId="2624" fillId="0" borderId="0" xfId="0" quotePrefix="false" applyFont="true" applyNumberFormat="true">
      <alignment horizontal="center" vertical="center"/>
    </xf>
    <xf numFmtId="164" fontId="2625" fillId="0" borderId="0" xfId="0" quotePrefix="false" applyFont="true" applyNumberFormat="true">
      <alignment horizontal="center" vertical="center"/>
    </xf>
    <xf numFmtId="164" fontId="2626" fillId="0" borderId="0" xfId="0" quotePrefix="false" applyFont="true" applyNumberFormat="true">
      <alignment horizontal="center" vertical="center"/>
    </xf>
    <xf numFmtId="165" fontId="2627" fillId="0" borderId="0" xfId="0" quotePrefix="false" applyFont="true" applyNumberFormat="true">
      <alignment horizontal="center" vertical="center"/>
    </xf>
    <xf numFmtId="164" fontId="2628" fillId="0" borderId="0" xfId="0" quotePrefix="false" applyFont="true" applyNumberFormat="true">
      <alignment horizontal="center" vertical="center"/>
    </xf>
    <xf numFmtId="164" fontId="2629" fillId="0" borderId="0" xfId="0" quotePrefix="false" applyFont="true" applyNumberFormat="true">
      <alignment horizontal="center" vertical="center" wrapText="true"/>
    </xf>
    <xf numFmtId="4" fontId="2630" fillId="0" borderId="0" xfId="0" quotePrefix="false" applyFont="true" applyNumberFormat="true">
      <alignment horizontal="center" vertical="center"/>
    </xf>
    <xf numFmtId="164" fontId="2631" fillId="0" borderId="0" xfId="0" quotePrefix="false" applyFont="true" applyNumberFormat="true">
      <alignment horizontal="center" vertical="center"/>
    </xf>
    <xf numFmtId="4" fontId="2632" fillId="0" borderId="0" xfId="0" quotePrefix="false" applyFont="true" applyNumberFormat="true">
      <alignment horizontal="center" vertical="center"/>
    </xf>
    <xf numFmtId="164" fontId="2633" fillId="0" borderId="0" xfId="0" quotePrefix="false" applyFont="true" applyNumberFormat="true">
      <alignment horizontal="center" vertical="center"/>
    </xf>
    <xf numFmtId="4" fontId="2634" fillId="0" borderId="0" xfId="0" quotePrefix="false" applyFont="true" applyNumberFormat="true">
      <alignment horizontal="center" vertical="center"/>
    </xf>
    <xf numFmtId="164" fontId="2635" fillId="0" borderId="0" xfId="0" quotePrefix="false" applyFont="true" applyNumberFormat="true">
      <alignment horizontal="center" vertical="center"/>
    </xf>
    <xf numFmtId="4" fontId="2636" fillId="0" borderId="0" xfId="0" quotePrefix="false" applyFont="true" applyNumberFormat="true">
      <alignment horizontal="center" vertical="center"/>
    </xf>
    <xf numFmtId="164" fontId="2637" fillId="0" borderId="0" xfId="0" quotePrefix="false" applyFont="true" applyNumberFormat="true">
      <alignment horizontal="center" vertical="center"/>
    </xf>
    <xf numFmtId="4" fontId="2638" fillId="0" borderId="0" xfId="0" quotePrefix="false" applyFont="true" applyNumberFormat="true">
      <alignment horizontal="center" vertical="center"/>
    </xf>
    <xf numFmtId="164" fontId="2639" fillId="0" borderId="0" xfId="0" quotePrefix="false" applyFont="true" applyNumberFormat="true">
      <alignment horizontal="center" vertical="center"/>
    </xf>
    <xf numFmtId="4" fontId="2640" fillId="0" borderId="0" xfId="0" quotePrefix="false" applyFont="true" applyNumberFormat="true">
      <alignment horizontal="center" vertical="center"/>
    </xf>
    <xf numFmtId="164" fontId="2641" fillId="0" borderId="0" xfId="0" quotePrefix="false" applyFont="true" applyNumberFormat="true">
      <alignment horizontal="center" vertical="center"/>
    </xf>
    <xf numFmtId="4" fontId="2642" fillId="0" borderId="0" xfId="0" quotePrefix="false" applyFont="true" applyNumberFormat="true">
      <alignment horizontal="center" vertical="center"/>
    </xf>
    <xf numFmtId="164" fontId="2643" fillId="0" borderId="0" xfId="0" quotePrefix="false" applyFont="true" applyNumberFormat="true">
      <alignment horizontal="center" vertical="center"/>
    </xf>
    <xf numFmtId="4" fontId="2644" fillId="0" borderId="0" xfId="0" quotePrefix="false" applyFont="true" applyNumberFormat="true">
      <alignment horizontal="center" vertical="center"/>
    </xf>
    <xf numFmtId="164" fontId="2645" fillId="0" borderId="0" xfId="0" quotePrefix="false" applyFont="true" applyNumberFormat="true">
      <alignment horizontal="center" vertical="center"/>
    </xf>
    <xf numFmtId="4" fontId="2646" fillId="0" borderId="0" xfId="0" quotePrefix="false" applyFont="true" applyNumberFormat="true">
      <alignment horizontal="center" vertical="center"/>
    </xf>
    <xf numFmtId="164" fontId="2647" fillId="0" borderId="0" xfId="0" quotePrefix="false" applyFont="true" applyNumberFormat="true">
      <alignment horizontal="center" vertical="center"/>
    </xf>
    <xf numFmtId="4" fontId="2648" fillId="0" borderId="0" xfId="0" quotePrefix="false" applyFont="true" applyNumberFormat="true">
      <alignment horizontal="center" vertical="center"/>
    </xf>
    <xf numFmtId="164" fontId="2649" fillId="0" borderId="0" xfId="0" quotePrefix="false" applyFont="true" applyNumberFormat="true">
      <alignment horizontal="center" vertical="center"/>
    </xf>
    <xf numFmtId="0" fontId="2650" fillId="0" borderId="0" xfId="0" quotePrefix="false" applyFont="true">
      <alignment horizontal="center" vertical="center" wrapText="true"/>
    </xf>
    <xf numFmtId="4" fontId="2651" fillId="0" borderId="0" xfId="0" quotePrefix="false" applyFont="true" applyNumberFormat="true">
      <alignment horizontal="center" vertical="center"/>
    </xf>
    <xf numFmtId="164" fontId="2652" fillId="0" borderId="0" xfId="0" quotePrefix="false" applyFont="true" applyNumberFormat="true">
      <alignment horizontal="center" vertical="center"/>
    </xf>
    <xf numFmtId="164" fontId="2653" fillId="0" borderId="0" xfId="0" quotePrefix="false" applyFont="true" applyNumberFormat="true">
      <alignment horizontal="center" vertical="center"/>
    </xf>
    <xf numFmtId="165" fontId="2654" fillId="0" borderId="0" xfId="0" quotePrefix="false" applyFont="true" applyNumberFormat="true">
      <alignment horizontal="center" vertical="center"/>
    </xf>
    <xf numFmtId="164" fontId="2655" fillId="0" borderId="0" xfId="0" quotePrefix="false" applyFont="true" applyNumberFormat="true">
      <alignment horizontal="center" vertical="center"/>
    </xf>
    <xf numFmtId="164" fontId="2656" fillId="0" borderId="0" xfId="0" quotePrefix="false" applyFont="true" applyNumberFormat="true">
      <alignment horizontal="center" vertical="center" wrapText="true"/>
    </xf>
    <xf numFmtId="4" fontId="2657" fillId="0" borderId="0" xfId="0" quotePrefix="false" applyFont="true" applyNumberFormat="true">
      <alignment horizontal="center" vertical="center"/>
    </xf>
    <xf numFmtId="164" fontId="2658" fillId="0" borderId="0" xfId="0" quotePrefix="false" applyFont="true" applyNumberFormat="true">
      <alignment horizontal="center" vertical="center"/>
    </xf>
    <xf numFmtId="4" fontId="2659" fillId="0" borderId="0" xfId="0" quotePrefix="false" applyFont="true" applyNumberFormat="true">
      <alignment horizontal="center" vertical="center"/>
    </xf>
    <xf numFmtId="164" fontId="2660" fillId="0" borderId="0" xfId="0" quotePrefix="false" applyFont="true" applyNumberFormat="true">
      <alignment horizontal="center" vertical="center"/>
    </xf>
    <xf numFmtId="4" fontId="2661" fillId="0" borderId="0" xfId="0" quotePrefix="false" applyFont="true" applyNumberFormat="true">
      <alignment horizontal="center" vertical="center"/>
    </xf>
    <xf numFmtId="164" fontId="2662" fillId="0" borderId="0" xfId="0" quotePrefix="false" applyFont="true" applyNumberFormat="true">
      <alignment horizontal="center" vertical="center"/>
    </xf>
    <xf numFmtId="4" fontId="2663" fillId="0" borderId="0" xfId="0" quotePrefix="false" applyFont="true" applyNumberFormat="true">
      <alignment horizontal="center" vertical="center"/>
    </xf>
    <xf numFmtId="164" fontId="2664" fillId="0" borderId="0" xfId="0" quotePrefix="false" applyFont="true" applyNumberFormat="true">
      <alignment horizontal="center" vertical="center"/>
    </xf>
    <xf numFmtId="4" fontId="2665" fillId="0" borderId="0" xfId="0" quotePrefix="false" applyFont="true" applyNumberFormat="true">
      <alignment horizontal="center" vertical="center"/>
    </xf>
    <xf numFmtId="164" fontId="2666" fillId="0" borderId="0" xfId="0" quotePrefix="false" applyFont="true" applyNumberFormat="true">
      <alignment horizontal="center" vertical="center"/>
    </xf>
    <xf numFmtId="4" fontId="2667" fillId="0" borderId="0" xfId="0" quotePrefix="false" applyFont="true" applyNumberFormat="true">
      <alignment horizontal="center" vertical="center"/>
    </xf>
    <xf numFmtId="164" fontId="2668" fillId="0" borderId="0" xfId="0" quotePrefix="false" applyFont="true" applyNumberFormat="true">
      <alignment horizontal="center" vertical="center"/>
    </xf>
    <xf numFmtId="4" fontId="2669" fillId="0" borderId="0" xfId="0" quotePrefix="false" applyFont="true" applyNumberFormat="true">
      <alignment horizontal="center" vertical="center"/>
    </xf>
    <xf numFmtId="164" fontId="2670" fillId="0" borderId="0" xfId="0" quotePrefix="false" applyFont="true" applyNumberFormat="true">
      <alignment horizontal="center" vertical="center"/>
    </xf>
    <xf numFmtId="4" fontId="2671" fillId="0" borderId="0" xfId="0" quotePrefix="false" applyFont="true" applyNumberFormat="true">
      <alignment horizontal="center" vertical="center"/>
    </xf>
    <xf numFmtId="164" fontId="2672" fillId="0" borderId="0" xfId="0" quotePrefix="false" applyFont="true" applyNumberFormat="true">
      <alignment horizontal="center" vertical="center"/>
    </xf>
    <xf numFmtId="4" fontId="2673" fillId="0" borderId="0" xfId="0" quotePrefix="false" applyFont="true" applyNumberFormat="true">
      <alignment horizontal="center" vertical="center"/>
    </xf>
    <xf numFmtId="164" fontId="2674" fillId="0" borderId="0" xfId="0" quotePrefix="false" applyFont="true" applyNumberFormat="true">
      <alignment horizontal="center" vertical="center"/>
    </xf>
    <xf numFmtId="4" fontId="2675" fillId="0" borderId="0" xfId="0" quotePrefix="false" applyFont="true" applyNumberFormat="true">
      <alignment horizontal="center" vertical="center"/>
    </xf>
    <xf numFmtId="164" fontId="2676" fillId="0" borderId="0" xfId="0" quotePrefix="false" applyFont="true" applyNumberFormat="true">
      <alignment horizontal="center" vertical="center"/>
    </xf>
    <xf numFmtId="0" fontId="2677" fillId="0" borderId="0" xfId="0" quotePrefix="false" applyFont="true">
      <alignment horizontal="center" vertical="center" wrapText="true"/>
    </xf>
    <xf numFmtId="4" fontId="2678" fillId="0" borderId="0" xfId="0" quotePrefix="false" applyFont="true" applyNumberFormat="true">
      <alignment horizontal="center" vertical="center"/>
    </xf>
    <xf numFmtId="164" fontId="2679" fillId="0" borderId="0" xfId="0" quotePrefix="false" applyFont="true" applyNumberFormat="true">
      <alignment horizontal="center" vertical="center"/>
    </xf>
    <xf numFmtId="164" fontId="2680" fillId="0" borderId="0" xfId="0" quotePrefix="false" applyFont="true" applyNumberFormat="true">
      <alignment horizontal="center" vertical="center"/>
    </xf>
    <xf numFmtId="165" fontId="2681" fillId="0" borderId="0" xfId="0" quotePrefix="false" applyFont="true" applyNumberFormat="true">
      <alignment horizontal="center" vertical="center"/>
    </xf>
    <xf numFmtId="164" fontId="2682" fillId="0" borderId="0" xfId="0" quotePrefix="false" applyFont="true" applyNumberFormat="true">
      <alignment horizontal="center" vertical="center"/>
    </xf>
    <xf numFmtId="164" fontId="2683" fillId="0" borderId="0" xfId="0" quotePrefix="false" applyFont="true" applyNumberFormat="true">
      <alignment horizontal="center" vertical="center" wrapText="true"/>
    </xf>
    <xf numFmtId="4" fontId="2684" fillId="0" borderId="0" xfId="0" quotePrefix="false" applyFont="true" applyNumberFormat="true">
      <alignment horizontal="center" vertical="center"/>
    </xf>
    <xf numFmtId="164" fontId="2685" fillId="0" borderId="0" xfId="0" quotePrefix="false" applyFont="true" applyNumberFormat="true">
      <alignment horizontal="center" vertical="center"/>
    </xf>
    <xf numFmtId="4" fontId="2686" fillId="0" borderId="0" xfId="0" quotePrefix="false" applyFont="true" applyNumberFormat="true">
      <alignment horizontal="center" vertical="center"/>
    </xf>
    <xf numFmtId="164" fontId="2687" fillId="0" borderId="0" xfId="0" quotePrefix="false" applyFont="true" applyNumberFormat="true">
      <alignment horizontal="center" vertical="center"/>
    </xf>
    <xf numFmtId="4" fontId="2688" fillId="0" borderId="0" xfId="0" quotePrefix="false" applyFont="true" applyNumberFormat="true">
      <alignment horizontal="center" vertical="center"/>
    </xf>
    <xf numFmtId="164" fontId="2689" fillId="0" borderId="0" xfId="0" quotePrefix="false" applyFont="true" applyNumberFormat="true">
      <alignment horizontal="center" vertical="center"/>
    </xf>
    <xf numFmtId="4" fontId="2690" fillId="0" borderId="0" xfId="0" quotePrefix="false" applyFont="true" applyNumberFormat="true">
      <alignment horizontal="center" vertical="center"/>
    </xf>
    <xf numFmtId="164" fontId="2691" fillId="0" borderId="0" xfId="0" quotePrefix="false" applyFont="true" applyNumberFormat="true">
      <alignment horizontal="center" vertical="center"/>
    </xf>
    <xf numFmtId="4" fontId="2692" fillId="0" borderId="0" xfId="0" quotePrefix="false" applyFont="true" applyNumberFormat="true">
      <alignment horizontal="center" vertical="center"/>
    </xf>
    <xf numFmtId="164" fontId="2693" fillId="0" borderId="0" xfId="0" quotePrefix="false" applyFont="true" applyNumberFormat="true">
      <alignment horizontal="center" vertical="center"/>
    </xf>
    <xf numFmtId="4" fontId="2694" fillId="0" borderId="0" xfId="0" quotePrefix="false" applyFont="true" applyNumberFormat="true">
      <alignment horizontal="center" vertical="center"/>
    </xf>
    <xf numFmtId="164" fontId="2695" fillId="0" borderId="0" xfId="0" quotePrefix="false" applyFont="true" applyNumberFormat="true">
      <alignment horizontal="center" vertical="center"/>
    </xf>
    <xf numFmtId="4" fontId="2696" fillId="0" borderId="0" xfId="0" quotePrefix="false" applyFont="true" applyNumberFormat="true">
      <alignment horizontal="center" vertical="center"/>
    </xf>
    <xf numFmtId="164" fontId="2697" fillId="0" borderId="0" xfId="0" quotePrefix="false" applyFont="true" applyNumberFormat="true">
      <alignment horizontal="center" vertical="center"/>
    </xf>
    <xf numFmtId="4" fontId="2698" fillId="0" borderId="0" xfId="0" quotePrefix="false" applyFont="true" applyNumberFormat="true">
      <alignment horizontal="center" vertical="center"/>
    </xf>
    <xf numFmtId="164" fontId="2699" fillId="0" borderId="0" xfId="0" quotePrefix="false" applyFont="true" applyNumberFormat="true">
      <alignment horizontal="center" vertical="center"/>
    </xf>
    <xf numFmtId="4" fontId="2700" fillId="0" borderId="0" xfId="0" quotePrefix="false" applyFont="true" applyNumberFormat="true">
      <alignment horizontal="center" vertical="center"/>
    </xf>
    <xf numFmtId="164" fontId="2701" fillId="0" borderId="0" xfId="0" quotePrefix="false" applyFont="true" applyNumberFormat="true">
      <alignment horizontal="center" vertical="center"/>
    </xf>
    <xf numFmtId="4" fontId="2702" fillId="0" borderId="0" xfId="0" quotePrefix="false" applyFont="true" applyNumberFormat="true">
      <alignment horizontal="center" vertical="center"/>
    </xf>
    <xf numFmtId="164" fontId="2703" fillId="0" borderId="0" xfId="0" quotePrefix="false" applyFont="true" applyNumberFormat="true">
      <alignment horizontal="center" vertical="center"/>
    </xf>
    <xf numFmtId="0" fontId="2704" fillId="0" borderId="0" xfId="0" quotePrefix="false" applyFont="true">
      <alignment horizontal="center" vertical="center" wrapText="true"/>
    </xf>
    <xf numFmtId="4" fontId="2705" fillId="0" borderId="0" xfId="0" quotePrefix="false" applyFont="true" applyNumberFormat="true">
      <alignment horizontal="center" vertical="center"/>
    </xf>
    <xf numFmtId="164" fontId="2706" fillId="0" borderId="0" xfId="0" quotePrefix="false" applyFont="true" applyNumberFormat="true">
      <alignment horizontal="center" vertical="center"/>
    </xf>
    <xf numFmtId="164" fontId="2707" fillId="0" borderId="0" xfId="0" quotePrefix="false" applyFont="true" applyNumberFormat="true">
      <alignment horizontal="center" vertical="center"/>
    </xf>
    <xf numFmtId="165" fontId="2708" fillId="0" borderId="0" xfId="0" quotePrefix="false" applyFont="true" applyNumberFormat="true">
      <alignment horizontal="center" vertical="center"/>
    </xf>
    <xf numFmtId="164" fontId="2709" fillId="0" borderId="0" xfId="0" quotePrefix="false" applyFont="true" applyNumberFormat="true">
      <alignment horizontal="center" vertical="center"/>
    </xf>
    <xf numFmtId="164" fontId="2710" fillId="0" borderId="0" xfId="0" quotePrefix="false" applyFont="true" applyNumberFormat="true">
      <alignment horizontal="center" vertical="center" wrapText="true"/>
    </xf>
    <xf numFmtId="4" fontId="2711" fillId="0" borderId="0" xfId="0" quotePrefix="false" applyFont="true" applyNumberFormat="true">
      <alignment horizontal="center" vertical="center"/>
    </xf>
    <xf numFmtId="164" fontId="2712" fillId="0" borderId="0" xfId="0" quotePrefix="false" applyFont="true" applyNumberFormat="true">
      <alignment horizontal="center" vertical="center"/>
    </xf>
    <xf numFmtId="4" fontId="2713" fillId="0" borderId="0" xfId="0" quotePrefix="false" applyFont="true" applyNumberFormat="true">
      <alignment horizontal="center" vertical="center"/>
    </xf>
    <xf numFmtId="164" fontId="2714" fillId="0" borderId="0" xfId="0" quotePrefix="false" applyFont="true" applyNumberFormat="true">
      <alignment horizontal="center" vertical="center"/>
    </xf>
    <xf numFmtId="4" fontId="2715" fillId="0" borderId="0" xfId="0" quotePrefix="false" applyFont="true" applyNumberFormat="true">
      <alignment horizontal="center" vertical="center"/>
    </xf>
    <xf numFmtId="164" fontId="2716" fillId="0" borderId="0" xfId="0" quotePrefix="false" applyFont="true" applyNumberFormat="true">
      <alignment horizontal="center" vertical="center"/>
    </xf>
    <xf numFmtId="4" fontId="2717" fillId="0" borderId="0" xfId="0" quotePrefix="false" applyFont="true" applyNumberFormat="true">
      <alignment horizontal="center" vertical="center"/>
    </xf>
    <xf numFmtId="164" fontId="2718" fillId="0" borderId="0" xfId="0" quotePrefix="false" applyFont="true" applyNumberFormat="true">
      <alignment horizontal="center" vertical="center"/>
    </xf>
    <xf numFmtId="4" fontId="2719" fillId="0" borderId="0" xfId="0" quotePrefix="false" applyFont="true" applyNumberFormat="true">
      <alignment horizontal="center" vertical="center"/>
    </xf>
    <xf numFmtId="164" fontId="2720" fillId="0" borderId="0" xfId="0" quotePrefix="false" applyFont="true" applyNumberFormat="true">
      <alignment horizontal="center" vertical="center"/>
    </xf>
    <xf numFmtId="4" fontId="2721" fillId="0" borderId="0" xfId="0" quotePrefix="false" applyFont="true" applyNumberFormat="true">
      <alignment horizontal="center" vertical="center"/>
    </xf>
    <xf numFmtId="164" fontId="2722" fillId="0" borderId="0" xfId="0" quotePrefix="false" applyFont="true" applyNumberFormat="true">
      <alignment horizontal="center" vertical="center"/>
    </xf>
    <xf numFmtId="4" fontId="2723" fillId="0" borderId="0" xfId="0" quotePrefix="false" applyFont="true" applyNumberFormat="true">
      <alignment horizontal="center" vertical="center"/>
    </xf>
    <xf numFmtId="164" fontId="2724" fillId="0" borderId="0" xfId="0" quotePrefix="false" applyFont="true" applyNumberFormat="true">
      <alignment horizontal="center" vertical="center"/>
    </xf>
    <xf numFmtId="4" fontId="2725" fillId="0" borderId="0" xfId="0" quotePrefix="false" applyFont="true" applyNumberFormat="true">
      <alignment horizontal="center" vertical="center"/>
    </xf>
    <xf numFmtId="164" fontId="2726" fillId="0" borderId="0" xfId="0" quotePrefix="false" applyFont="true" applyNumberFormat="true">
      <alignment horizontal="center" vertical="center"/>
    </xf>
    <xf numFmtId="4" fontId="2727" fillId="0" borderId="0" xfId="0" quotePrefix="false" applyFont="true" applyNumberFormat="true">
      <alignment horizontal="center" vertical="center"/>
    </xf>
    <xf numFmtId="164" fontId="2728" fillId="0" borderId="0" xfId="0" quotePrefix="false" applyFont="true" applyNumberFormat="true">
      <alignment horizontal="center" vertical="center"/>
    </xf>
    <xf numFmtId="4" fontId="2729" fillId="0" borderId="0" xfId="0" quotePrefix="false" applyFont="true" applyNumberFormat="true">
      <alignment horizontal="center" vertical="center"/>
    </xf>
    <xf numFmtId="164" fontId="2730" fillId="0" borderId="0" xfId="0" quotePrefix="false" applyFont="true" applyNumberFormat="true">
      <alignment horizontal="center" vertical="center"/>
    </xf>
    <xf numFmtId="0" fontId="2731" fillId="0" borderId="0" xfId="0" quotePrefix="false" applyFont="true">
      <alignment horizontal="center" vertical="center" wrapText="true"/>
    </xf>
    <xf numFmtId="4" fontId="2732" fillId="0" borderId="0" xfId="0" quotePrefix="false" applyFont="true" applyNumberFormat="true">
      <alignment horizontal="center" vertical="center"/>
    </xf>
    <xf numFmtId="164" fontId="2733" fillId="0" borderId="0" xfId="0" quotePrefix="false" applyFont="true" applyNumberFormat="true">
      <alignment horizontal="center" vertical="center"/>
    </xf>
    <xf numFmtId="164" fontId="2734" fillId="0" borderId="0" xfId="0" quotePrefix="false" applyFont="true" applyNumberFormat="true">
      <alignment horizontal="center" vertical="center"/>
    </xf>
    <xf numFmtId="165" fontId="2735" fillId="0" borderId="0" xfId="0" quotePrefix="false" applyFont="true" applyNumberFormat="true">
      <alignment horizontal="center" vertical="center"/>
    </xf>
    <xf numFmtId="164" fontId="2736" fillId="0" borderId="0" xfId="0" quotePrefix="false" applyFont="true" applyNumberFormat="true">
      <alignment horizontal="center" vertical="center"/>
    </xf>
    <xf numFmtId="164" fontId="2737" fillId="0" borderId="0" xfId="0" quotePrefix="false" applyFont="true" applyNumberFormat="true">
      <alignment horizontal="center" vertical="center" wrapText="true"/>
    </xf>
    <xf numFmtId="4" fontId="2738" fillId="0" borderId="0" xfId="0" quotePrefix="false" applyFont="true" applyNumberFormat="true">
      <alignment horizontal="center" vertical="center"/>
    </xf>
    <xf numFmtId="164" fontId="2739" fillId="0" borderId="0" xfId="0" quotePrefix="false" applyFont="true" applyNumberFormat="true">
      <alignment horizontal="center" vertical="center"/>
    </xf>
    <xf numFmtId="4" fontId="2740" fillId="0" borderId="0" xfId="0" quotePrefix="false" applyFont="true" applyNumberFormat="true">
      <alignment horizontal="center" vertical="center"/>
    </xf>
    <xf numFmtId="164" fontId="2741" fillId="0" borderId="0" xfId="0" quotePrefix="false" applyFont="true" applyNumberFormat="true">
      <alignment horizontal="center" vertical="center"/>
    </xf>
    <xf numFmtId="4" fontId="2742" fillId="0" borderId="0" xfId="0" quotePrefix="false" applyFont="true" applyNumberFormat="true">
      <alignment horizontal="center" vertical="center"/>
    </xf>
    <xf numFmtId="164" fontId="2743" fillId="0" borderId="0" xfId="0" quotePrefix="false" applyFont="true" applyNumberFormat="true">
      <alignment horizontal="center" vertical="center"/>
    </xf>
    <xf numFmtId="4" fontId="2744" fillId="0" borderId="0" xfId="0" quotePrefix="false" applyFont="true" applyNumberFormat="true">
      <alignment horizontal="center" vertical="center"/>
    </xf>
    <xf numFmtId="164" fontId="2745" fillId="0" borderId="0" xfId="0" quotePrefix="false" applyFont="true" applyNumberFormat="true">
      <alignment horizontal="center" vertical="center"/>
    </xf>
    <xf numFmtId="4" fontId="2746" fillId="0" borderId="0" xfId="0" quotePrefix="false" applyFont="true" applyNumberFormat="true">
      <alignment horizontal="center" vertical="center"/>
    </xf>
    <xf numFmtId="164" fontId="2747" fillId="0" borderId="0" xfId="0" quotePrefix="false" applyFont="true" applyNumberFormat="true">
      <alignment horizontal="center" vertical="center"/>
    </xf>
    <xf numFmtId="4" fontId="2748" fillId="0" borderId="0" xfId="0" quotePrefix="false" applyFont="true" applyNumberFormat="true">
      <alignment horizontal="center" vertical="center"/>
    </xf>
    <xf numFmtId="164" fontId="2749" fillId="0" borderId="0" xfId="0" quotePrefix="false" applyFont="true" applyNumberFormat="true">
      <alignment horizontal="center" vertical="center"/>
    </xf>
    <xf numFmtId="4" fontId="2750" fillId="0" borderId="0" xfId="0" quotePrefix="false" applyFont="true" applyNumberFormat="true">
      <alignment horizontal="center" vertical="center"/>
    </xf>
    <xf numFmtId="164" fontId="2751" fillId="0" borderId="0" xfId="0" quotePrefix="false" applyFont="true" applyNumberFormat="true">
      <alignment horizontal="center" vertical="center"/>
    </xf>
    <xf numFmtId="4" fontId="2752" fillId="0" borderId="0" xfId="0" quotePrefix="false" applyFont="true" applyNumberFormat="true">
      <alignment horizontal="center" vertical="center"/>
    </xf>
    <xf numFmtId="164" fontId="2753" fillId="0" borderId="0" xfId="0" quotePrefix="false" applyFont="true" applyNumberFormat="true">
      <alignment horizontal="center" vertical="center"/>
    </xf>
    <xf numFmtId="4" fontId="2754" fillId="0" borderId="0" xfId="0" quotePrefix="false" applyFont="true" applyNumberFormat="true">
      <alignment horizontal="center" vertical="center"/>
    </xf>
    <xf numFmtId="164" fontId="2755" fillId="0" borderId="0" xfId="0" quotePrefix="false" applyFont="true" applyNumberFormat="true">
      <alignment horizontal="center" vertical="center"/>
    </xf>
    <xf numFmtId="4" fontId="2756" fillId="0" borderId="0" xfId="0" quotePrefix="false" applyFont="true" applyNumberFormat="true">
      <alignment horizontal="center" vertical="center"/>
    </xf>
    <xf numFmtId="164" fontId="2757" fillId="0" borderId="0" xfId="0" quotePrefix="false" applyFont="true" applyNumberFormat="true">
      <alignment horizontal="center" vertical="center"/>
    </xf>
    <xf numFmtId="0" fontId="2758" fillId="0" borderId="0" xfId="0" quotePrefix="false" applyFont="true">
      <alignment horizontal="center" vertical="center" wrapText="true"/>
    </xf>
    <xf numFmtId="4" fontId="2759" fillId="0" borderId="0" xfId="0" quotePrefix="false" applyFont="true" applyNumberFormat="true">
      <alignment horizontal="center" vertical="center"/>
    </xf>
    <xf numFmtId="164" fontId="2760" fillId="0" borderId="0" xfId="0" quotePrefix="false" applyFont="true" applyNumberFormat="true">
      <alignment horizontal="center" vertical="center"/>
    </xf>
    <xf numFmtId="164" fontId="2761" fillId="0" borderId="0" xfId="0" quotePrefix="false" applyFont="true" applyNumberFormat="true">
      <alignment horizontal="center" vertical="center"/>
    </xf>
    <xf numFmtId="165" fontId="2762" fillId="0" borderId="0" xfId="0" quotePrefix="false" applyFont="true" applyNumberFormat="true">
      <alignment horizontal="center" vertical="center"/>
    </xf>
    <xf numFmtId="164" fontId="2763" fillId="0" borderId="0" xfId="0" quotePrefix="false" applyFont="true" applyNumberFormat="true">
      <alignment horizontal="center" vertical="center"/>
    </xf>
    <xf numFmtId="164" fontId="2764" fillId="0" borderId="0" xfId="0" quotePrefix="false" applyFont="true" applyNumberFormat="true">
      <alignment horizontal="center" vertical="center" wrapText="true"/>
    </xf>
    <xf numFmtId="4" fontId="2765" fillId="0" borderId="0" xfId="0" quotePrefix="false" applyFont="true" applyNumberFormat="true">
      <alignment horizontal="center" vertical="center"/>
    </xf>
    <xf numFmtId="164" fontId="2766" fillId="0" borderId="0" xfId="0" quotePrefix="false" applyFont="true" applyNumberFormat="true">
      <alignment horizontal="center" vertical="center"/>
    </xf>
    <xf numFmtId="4" fontId="2767" fillId="0" borderId="0" xfId="0" quotePrefix="false" applyFont="true" applyNumberFormat="true">
      <alignment horizontal="center" vertical="center"/>
    </xf>
    <xf numFmtId="164" fontId="2768" fillId="0" borderId="0" xfId="0" quotePrefix="false" applyFont="true" applyNumberFormat="true">
      <alignment horizontal="center" vertical="center"/>
    </xf>
    <xf numFmtId="4" fontId="2769" fillId="0" borderId="0" xfId="0" quotePrefix="false" applyFont="true" applyNumberFormat="true">
      <alignment horizontal="center" vertical="center"/>
    </xf>
    <xf numFmtId="164" fontId="2770" fillId="0" borderId="0" xfId="0" quotePrefix="false" applyFont="true" applyNumberFormat="true">
      <alignment horizontal="center" vertical="center"/>
    </xf>
    <xf numFmtId="4" fontId="2771" fillId="0" borderId="0" xfId="0" quotePrefix="false" applyFont="true" applyNumberFormat="true">
      <alignment horizontal="center" vertical="center"/>
    </xf>
    <xf numFmtId="164" fontId="2772" fillId="0" borderId="0" xfId="0" quotePrefix="false" applyFont="true" applyNumberFormat="true">
      <alignment horizontal="center" vertical="center"/>
    </xf>
    <xf numFmtId="4" fontId="2773" fillId="0" borderId="0" xfId="0" quotePrefix="false" applyFont="true" applyNumberFormat="true">
      <alignment horizontal="center" vertical="center"/>
    </xf>
    <xf numFmtId="164" fontId="2774" fillId="0" borderId="0" xfId="0" quotePrefix="false" applyFont="true" applyNumberFormat="true">
      <alignment horizontal="center" vertical="center"/>
    </xf>
    <xf numFmtId="4" fontId="2775" fillId="0" borderId="0" xfId="0" quotePrefix="false" applyFont="true" applyNumberFormat="true">
      <alignment horizontal="center" vertical="center"/>
    </xf>
    <xf numFmtId="164" fontId="2776" fillId="0" borderId="0" xfId="0" quotePrefix="false" applyFont="true" applyNumberFormat="true">
      <alignment horizontal="center" vertical="center"/>
    </xf>
    <xf numFmtId="4" fontId="2777" fillId="0" borderId="0" xfId="0" quotePrefix="false" applyFont="true" applyNumberFormat="true">
      <alignment horizontal="center" vertical="center"/>
    </xf>
    <xf numFmtId="164" fontId="2778" fillId="0" borderId="0" xfId="0" quotePrefix="false" applyFont="true" applyNumberFormat="true">
      <alignment horizontal="center" vertical="center"/>
    </xf>
    <xf numFmtId="4" fontId="2779" fillId="0" borderId="0" xfId="0" quotePrefix="false" applyFont="true" applyNumberFormat="true">
      <alignment horizontal="center" vertical="center"/>
    </xf>
    <xf numFmtId="164" fontId="2780" fillId="0" borderId="0" xfId="0" quotePrefix="false" applyFont="true" applyNumberFormat="true">
      <alignment horizontal="center" vertical="center"/>
    </xf>
    <xf numFmtId="4" fontId="2781" fillId="0" borderId="0" xfId="0" quotePrefix="false" applyFont="true" applyNumberFormat="true">
      <alignment horizontal="center" vertical="center"/>
    </xf>
    <xf numFmtId="164" fontId="2782" fillId="0" borderId="0" xfId="0" quotePrefix="false" applyFont="true" applyNumberFormat="true">
      <alignment horizontal="center" vertical="center"/>
    </xf>
    <xf numFmtId="4" fontId="2783" fillId="0" borderId="0" xfId="0" quotePrefix="false" applyFont="true" applyNumberFormat="true">
      <alignment horizontal="center" vertical="center"/>
    </xf>
    <xf numFmtId="164" fontId="2784" fillId="0" borderId="0" xfId="0" quotePrefix="false" applyFont="true" applyNumberFormat="true">
      <alignment horizontal="center" vertical="center"/>
    </xf>
    <xf numFmtId="0" fontId="2785" fillId="0" borderId="0" xfId="0" quotePrefix="false" applyFont="true">
      <alignment horizontal="center" vertical="center" wrapText="true"/>
    </xf>
    <xf numFmtId="4" fontId="2786" fillId="0" borderId="0" xfId="0" quotePrefix="false" applyFont="true" applyNumberFormat="true">
      <alignment horizontal="center" vertical="center"/>
    </xf>
    <xf numFmtId="164" fontId="2787" fillId="0" borderId="0" xfId="0" quotePrefix="false" applyFont="true" applyNumberFormat="true">
      <alignment horizontal="center" vertical="center"/>
    </xf>
    <xf numFmtId="164" fontId="2788" fillId="0" borderId="0" xfId="0" quotePrefix="false" applyFont="true" applyNumberFormat="true">
      <alignment horizontal="center" vertical="center"/>
    </xf>
    <xf numFmtId="165" fontId="2789" fillId="0" borderId="0" xfId="0" quotePrefix="false" applyFont="true" applyNumberFormat="true">
      <alignment horizontal="center" vertical="center"/>
    </xf>
    <xf numFmtId="164" fontId="2790" fillId="0" borderId="0" xfId="0" quotePrefix="false" applyFont="true" applyNumberFormat="true">
      <alignment horizontal="center" vertical="center"/>
    </xf>
    <xf numFmtId="164" fontId="2791" fillId="0" borderId="0" xfId="0" quotePrefix="false" applyFont="true" applyNumberFormat="true">
      <alignment horizontal="center" vertical="center" wrapText="true"/>
    </xf>
    <xf numFmtId="4" fontId="2792" fillId="0" borderId="0" xfId="0" quotePrefix="false" applyFont="true" applyNumberFormat="true">
      <alignment horizontal="center" vertical="center"/>
    </xf>
    <xf numFmtId="164" fontId="2793" fillId="0" borderId="0" xfId="0" quotePrefix="false" applyFont="true" applyNumberFormat="true">
      <alignment horizontal="center" vertical="center"/>
    </xf>
    <xf numFmtId="4" fontId="2794" fillId="0" borderId="0" xfId="0" quotePrefix="false" applyFont="true" applyNumberFormat="true">
      <alignment horizontal="center" vertical="center"/>
    </xf>
    <xf numFmtId="164" fontId="2795" fillId="0" borderId="0" xfId="0" quotePrefix="false" applyFont="true" applyNumberFormat="true">
      <alignment horizontal="center" vertical="center"/>
    </xf>
    <xf numFmtId="4" fontId="2796" fillId="0" borderId="0" xfId="0" quotePrefix="false" applyFont="true" applyNumberFormat="true">
      <alignment horizontal="center" vertical="center"/>
    </xf>
    <xf numFmtId="164" fontId="2797" fillId="0" borderId="0" xfId="0" quotePrefix="false" applyFont="true" applyNumberFormat="true">
      <alignment horizontal="center" vertical="center"/>
    </xf>
    <xf numFmtId="4" fontId="2798" fillId="0" borderId="0" xfId="0" quotePrefix="false" applyFont="true" applyNumberFormat="true">
      <alignment horizontal="center" vertical="center"/>
    </xf>
    <xf numFmtId="164" fontId="2799" fillId="0" borderId="0" xfId="0" quotePrefix="false" applyFont="true" applyNumberFormat="true">
      <alignment horizontal="center" vertical="center"/>
    </xf>
    <xf numFmtId="4" fontId="2800" fillId="0" borderId="0" xfId="0" quotePrefix="false" applyFont="true" applyNumberFormat="true">
      <alignment horizontal="center" vertical="center"/>
    </xf>
    <xf numFmtId="164" fontId="2801" fillId="0" borderId="0" xfId="0" quotePrefix="false" applyFont="true" applyNumberFormat="true">
      <alignment horizontal="center" vertical="center"/>
    </xf>
    <xf numFmtId="4" fontId="2802" fillId="0" borderId="0" xfId="0" quotePrefix="false" applyFont="true" applyNumberFormat="true">
      <alignment horizontal="center" vertical="center"/>
    </xf>
    <xf numFmtId="164" fontId="2803" fillId="0" borderId="0" xfId="0" quotePrefix="false" applyFont="true" applyNumberFormat="true">
      <alignment horizontal="center" vertical="center"/>
    </xf>
    <xf numFmtId="4" fontId="2804" fillId="0" borderId="0" xfId="0" quotePrefix="false" applyFont="true" applyNumberFormat="true">
      <alignment horizontal="center" vertical="center"/>
    </xf>
    <xf numFmtId="164" fontId="2805" fillId="0" borderId="0" xfId="0" quotePrefix="false" applyFont="true" applyNumberFormat="true">
      <alignment horizontal="center" vertical="center"/>
    </xf>
    <xf numFmtId="4" fontId="2806" fillId="0" borderId="0" xfId="0" quotePrefix="false" applyFont="true" applyNumberFormat="true">
      <alignment horizontal="center" vertical="center"/>
    </xf>
    <xf numFmtId="164" fontId="2807" fillId="0" borderId="0" xfId="0" quotePrefix="false" applyFont="true" applyNumberFormat="true">
      <alignment horizontal="center" vertical="center"/>
    </xf>
    <xf numFmtId="4" fontId="2808" fillId="0" borderId="0" xfId="0" quotePrefix="false" applyFont="true" applyNumberFormat="true">
      <alignment horizontal="center" vertical="center"/>
    </xf>
    <xf numFmtId="164" fontId="2809" fillId="0" borderId="0" xfId="0" quotePrefix="false" applyFont="true" applyNumberFormat="true">
      <alignment horizontal="center" vertical="center"/>
    </xf>
    <xf numFmtId="4" fontId="2810" fillId="0" borderId="0" xfId="0" quotePrefix="false" applyFont="true" applyNumberFormat="true">
      <alignment horizontal="center" vertical="center"/>
    </xf>
    <xf numFmtId="164" fontId="2811" fillId="0" borderId="0" xfId="0" quotePrefix="false" applyFont="true" applyNumberFormat="true">
      <alignment horizontal="center" vertical="center"/>
    </xf>
    <xf numFmtId="0" fontId="2812" fillId="0" borderId="0" xfId="0" quotePrefix="false" applyFont="true">
      <alignment horizontal="center" vertical="center" wrapText="true"/>
    </xf>
    <xf numFmtId="4" fontId="2813" fillId="0" borderId="0" xfId="0" quotePrefix="false" applyFont="true" applyNumberFormat="true">
      <alignment horizontal="center" vertical="center"/>
    </xf>
    <xf numFmtId="164" fontId="2814" fillId="0" borderId="0" xfId="0" quotePrefix="false" applyFont="true" applyNumberFormat="true">
      <alignment horizontal="center" vertical="center"/>
    </xf>
    <xf numFmtId="164" fontId="2815" fillId="0" borderId="0" xfId="0" quotePrefix="false" applyFont="true" applyNumberFormat="true">
      <alignment horizontal="center" vertical="center"/>
    </xf>
    <xf numFmtId="165" fontId="2816" fillId="0" borderId="0" xfId="0" quotePrefix="false" applyFont="true" applyNumberFormat="true">
      <alignment horizontal="center" vertical="center"/>
    </xf>
    <xf numFmtId="164" fontId="2817" fillId="0" borderId="0" xfId="0" quotePrefix="false" applyFont="true" applyNumberFormat="true">
      <alignment horizontal="center" vertical="center"/>
    </xf>
    <xf numFmtId="164" fontId="2818" fillId="0" borderId="0" xfId="0" quotePrefix="false" applyFont="true" applyNumberFormat="true">
      <alignment horizontal="center" vertical="center" wrapText="true"/>
    </xf>
    <xf numFmtId="4" fontId="2819" fillId="0" borderId="0" xfId="0" quotePrefix="false" applyFont="true" applyNumberFormat="true">
      <alignment horizontal="center" vertical="center"/>
    </xf>
    <xf numFmtId="164" fontId="2820" fillId="0" borderId="0" xfId="0" quotePrefix="false" applyFont="true" applyNumberFormat="true">
      <alignment horizontal="center" vertical="center"/>
    </xf>
    <xf numFmtId="4" fontId="2821" fillId="0" borderId="0" xfId="0" quotePrefix="false" applyFont="true" applyNumberFormat="true">
      <alignment horizontal="center" vertical="center"/>
    </xf>
    <xf numFmtId="164" fontId="2822" fillId="0" borderId="0" xfId="0" quotePrefix="false" applyFont="true" applyNumberFormat="true">
      <alignment horizontal="center" vertical="center"/>
    </xf>
    <xf numFmtId="4" fontId="2823" fillId="0" borderId="0" xfId="0" quotePrefix="false" applyFont="true" applyNumberFormat="true">
      <alignment horizontal="center" vertical="center"/>
    </xf>
    <xf numFmtId="164" fontId="2824" fillId="0" borderId="0" xfId="0" quotePrefix="false" applyFont="true" applyNumberFormat="true">
      <alignment horizontal="center" vertical="center"/>
    </xf>
    <xf numFmtId="4" fontId="2825" fillId="0" borderId="0" xfId="0" quotePrefix="false" applyFont="true" applyNumberFormat="true">
      <alignment horizontal="center" vertical="center"/>
    </xf>
    <xf numFmtId="164" fontId="2826" fillId="0" borderId="0" xfId="0" quotePrefix="false" applyFont="true" applyNumberFormat="true">
      <alignment horizontal="center" vertical="center"/>
    </xf>
    <xf numFmtId="4" fontId="2827" fillId="0" borderId="0" xfId="0" quotePrefix="false" applyFont="true" applyNumberFormat="true">
      <alignment horizontal="center" vertical="center"/>
    </xf>
    <xf numFmtId="164" fontId="2828" fillId="0" borderId="0" xfId="0" quotePrefix="false" applyFont="true" applyNumberFormat="true">
      <alignment horizontal="center" vertical="center"/>
    </xf>
    <xf numFmtId="4" fontId="2829" fillId="0" borderId="0" xfId="0" quotePrefix="false" applyFont="true" applyNumberFormat="true">
      <alignment horizontal="center" vertical="center"/>
    </xf>
    <xf numFmtId="164" fontId="2830" fillId="0" borderId="0" xfId="0" quotePrefix="false" applyFont="true" applyNumberFormat="true">
      <alignment horizontal="center" vertical="center"/>
    </xf>
    <xf numFmtId="4" fontId="2831" fillId="0" borderId="0" xfId="0" quotePrefix="false" applyFont="true" applyNumberFormat="true">
      <alignment horizontal="center" vertical="center"/>
    </xf>
    <xf numFmtId="164" fontId="2832" fillId="0" borderId="0" xfId="0" quotePrefix="false" applyFont="true" applyNumberFormat="true">
      <alignment horizontal="center" vertical="center"/>
    </xf>
    <xf numFmtId="4" fontId="2833" fillId="0" borderId="0" xfId="0" quotePrefix="false" applyFont="true" applyNumberFormat="true">
      <alignment horizontal="center" vertical="center"/>
    </xf>
    <xf numFmtId="164" fontId="2834" fillId="0" borderId="0" xfId="0" quotePrefix="false" applyFont="true" applyNumberFormat="true">
      <alignment horizontal="center" vertical="center"/>
    </xf>
    <xf numFmtId="4" fontId="2835" fillId="0" borderId="0" xfId="0" quotePrefix="false" applyFont="true" applyNumberFormat="true">
      <alignment horizontal="center" vertical="center"/>
    </xf>
    <xf numFmtId="164" fontId="2836" fillId="0" borderId="0" xfId="0" quotePrefix="false" applyFont="true" applyNumberFormat="true">
      <alignment horizontal="center" vertical="center"/>
    </xf>
    <xf numFmtId="4" fontId="2837" fillId="0" borderId="0" xfId="0" quotePrefix="false" applyFont="true" applyNumberFormat="true">
      <alignment horizontal="center" vertical="center"/>
    </xf>
    <xf numFmtId="164" fontId="2838" fillId="0" borderId="0" xfId="0" quotePrefix="false" applyFont="true" applyNumberFormat="true">
      <alignment horizontal="center" vertical="center"/>
    </xf>
    <xf numFmtId="0" fontId="2839" fillId="0" borderId="0" xfId="0" quotePrefix="false" applyFont="true">
      <alignment horizontal="center" vertical="center" wrapText="true"/>
    </xf>
    <xf numFmtId="4" fontId="2840" fillId="0" borderId="0" xfId="0" quotePrefix="false" applyFont="true" applyNumberFormat="true">
      <alignment horizontal="center" vertical="center"/>
    </xf>
    <xf numFmtId="164" fontId="2841" fillId="0" borderId="0" xfId="0" quotePrefix="false" applyFont="true" applyNumberFormat="true">
      <alignment horizontal="center" vertical="center"/>
    </xf>
    <xf numFmtId="164" fontId="2842" fillId="0" borderId="0" xfId="0" quotePrefix="false" applyFont="true" applyNumberFormat="true">
      <alignment horizontal="center" vertical="center"/>
    </xf>
    <xf numFmtId="165" fontId="2843" fillId="0" borderId="0" xfId="0" quotePrefix="false" applyFont="true" applyNumberFormat="true">
      <alignment horizontal="center" vertical="center"/>
    </xf>
    <xf numFmtId="164" fontId="2844" fillId="0" borderId="0" xfId="0" quotePrefix="false" applyFont="true" applyNumberFormat="true">
      <alignment horizontal="center" vertical="center"/>
    </xf>
    <xf numFmtId="164" fontId="2845" fillId="0" borderId="0" xfId="0" quotePrefix="false" applyFont="true" applyNumberFormat="true">
      <alignment horizontal="center" vertical="center" wrapText="true"/>
    </xf>
    <xf numFmtId="4" fontId="2846" fillId="0" borderId="0" xfId="0" quotePrefix="false" applyFont="true" applyNumberFormat="true">
      <alignment horizontal="center" vertical="center"/>
    </xf>
    <xf numFmtId="164" fontId="2847" fillId="0" borderId="0" xfId="0" quotePrefix="false" applyFont="true" applyNumberFormat="true">
      <alignment horizontal="center" vertical="center"/>
    </xf>
    <xf numFmtId="4" fontId="2848" fillId="0" borderId="0" xfId="0" quotePrefix="false" applyFont="true" applyNumberFormat="true">
      <alignment horizontal="center" vertical="center"/>
    </xf>
    <xf numFmtId="164" fontId="2849" fillId="0" borderId="0" xfId="0" quotePrefix="false" applyFont="true" applyNumberFormat="true">
      <alignment horizontal="center" vertical="center"/>
    </xf>
    <xf numFmtId="4" fontId="2850" fillId="0" borderId="0" xfId="0" quotePrefix="false" applyFont="true" applyNumberFormat="true">
      <alignment horizontal="center" vertical="center"/>
    </xf>
    <xf numFmtId="164" fontId="2851" fillId="0" borderId="0" xfId="0" quotePrefix="false" applyFont="true" applyNumberFormat="true">
      <alignment horizontal="center" vertical="center"/>
    </xf>
    <xf numFmtId="4" fontId="2852" fillId="0" borderId="0" xfId="0" quotePrefix="false" applyFont="true" applyNumberFormat="true">
      <alignment horizontal="center" vertical="center"/>
    </xf>
    <xf numFmtId="164" fontId="2853" fillId="0" borderId="0" xfId="0" quotePrefix="false" applyFont="true" applyNumberFormat="true">
      <alignment horizontal="center" vertical="center"/>
    </xf>
    <xf numFmtId="4" fontId="2854" fillId="0" borderId="0" xfId="0" quotePrefix="false" applyFont="true" applyNumberFormat="true">
      <alignment horizontal="center" vertical="center"/>
    </xf>
    <xf numFmtId="164" fontId="2855" fillId="0" borderId="0" xfId="0" quotePrefix="false" applyFont="true" applyNumberFormat="true">
      <alignment horizontal="center" vertical="center"/>
    </xf>
    <xf numFmtId="4" fontId="2856" fillId="0" borderId="0" xfId="0" quotePrefix="false" applyFont="true" applyNumberFormat="true">
      <alignment horizontal="center" vertical="center"/>
    </xf>
    <xf numFmtId="164" fontId="2857" fillId="0" borderId="0" xfId="0" quotePrefix="false" applyFont="true" applyNumberFormat="true">
      <alignment horizontal="center" vertical="center"/>
    </xf>
    <xf numFmtId="4" fontId="2858" fillId="0" borderId="0" xfId="0" quotePrefix="false" applyFont="true" applyNumberFormat="true">
      <alignment horizontal="center" vertical="center"/>
    </xf>
    <xf numFmtId="164" fontId="2859" fillId="0" borderId="0" xfId="0" quotePrefix="false" applyFont="true" applyNumberFormat="true">
      <alignment horizontal="center" vertical="center"/>
    </xf>
    <xf numFmtId="4" fontId="2860" fillId="0" borderId="0" xfId="0" quotePrefix="false" applyFont="true" applyNumberFormat="true">
      <alignment horizontal="center" vertical="center"/>
    </xf>
    <xf numFmtId="164" fontId="2861" fillId="0" borderId="0" xfId="0" quotePrefix="false" applyFont="true" applyNumberFormat="true">
      <alignment horizontal="center" vertical="center"/>
    </xf>
    <xf numFmtId="4" fontId="2862" fillId="0" borderId="0" xfId="0" quotePrefix="false" applyFont="true" applyNumberFormat="true">
      <alignment horizontal="center" vertical="center"/>
    </xf>
    <xf numFmtId="164" fontId="2863" fillId="0" borderId="0" xfId="0" quotePrefix="false" applyFont="true" applyNumberFormat="true">
      <alignment horizontal="center" vertical="center"/>
    </xf>
    <xf numFmtId="4" fontId="2864" fillId="0" borderId="0" xfId="0" quotePrefix="false" applyFont="true" applyNumberFormat="true">
      <alignment horizontal="center" vertical="center"/>
    </xf>
    <xf numFmtId="164" fontId="2865" fillId="0" borderId="0" xfId="0" quotePrefix="false" applyFont="true" applyNumberFormat="true">
      <alignment horizontal="center" vertical="center"/>
    </xf>
    <xf numFmtId="0" fontId="2866" fillId="0" borderId="0" xfId="0" quotePrefix="false" applyFont="true">
      <alignment horizontal="center" vertical="center" wrapText="true"/>
    </xf>
    <xf numFmtId="4" fontId="2867" fillId="0" borderId="0" xfId="0" quotePrefix="false" applyFont="true" applyNumberFormat="true">
      <alignment horizontal="center" vertical="center"/>
    </xf>
    <xf numFmtId="164" fontId="2868" fillId="0" borderId="0" xfId="0" quotePrefix="false" applyFont="true" applyNumberFormat="true">
      <alignment horizontal="center" vertical="center"/>
    </xf>
    <xf numFmtId="164" fontId="2869" fillId="0" borderId="0" xfId="0" quotePrefix="false" applyFont="true" applyNumberFormat="true">
      <alignment horizontal="center" vertical="center"/>
    </xf>
    <xf numFmtId="165" fontId="2870" fillId="0" borderId="0" xfId="0" quotePrefix="false" applyFont="true" applyNumberFormat="true">
      <alignment horizontal="center" vertical="center"/>
    </xf>
    <xf numFmtId="164" fontId="2871" fillId="0" borderId="0" xfId="0" quotePrefix="false" applyFont="true" applyNumberFormat="true">
      <alignment horizontal="center" vertical="center"/>
    </xf>
    <xf numFmtId="164" fontId="2872" fillId="0" borderId="0" xfId="0" quotePrefix="false" applyFont="true" applyNumberFormat="true">
      <alignment horizontal="center" vertical="center" wrapText="true"/>
    </xf>
    <xf numFmtId="4" fontId="2873" fillId="0" borderId="0" xfId="0" quotePrefix="false" applyFont="true" applyNumberFormat="true">
      <alignment horizontal="center" vertical="center"/>
    </xf>
    <xf numFmtId="164" fontId="2874" fillId="0" borderId="0" xfId="0" quotePrefix="false" applyFont="true" applyNumberFormat="true">
      <alignment horizontal="center" vertical="center"/>
    </xf>
    <xf numFmtId="4" fontId="2875" fillId="0" borderId="0" xfId="0" quotePrefix="false" applyFont="true" applyNumberFormat="true">
      <alignment horizontal="center" vertical="center"/>
    </xf>
    <xf numFmtId="164" fontId="2876" fillId="0" borderId="0" xfId="0" quotePrefix="false" applyFont="true" applyNumberFormat="true">
      <alignment horizontal="center" vertical="center"/>
    </xf>
    <xf numFmtId="4" fontId="2877" fillId="0" borderId="0" xfId="0" quotePrefix="false" applyFont="true" applyNumberFormat="true">
      <alignment horizontal="center" vertical="center"/>
    </xf>
    <xf numFmtId="164" fontId="2878" fillId="0" borderId="0" xfId="0" quotePrefix="false" applyFont="true" applyNumberFormat="true">
      <alignment horizontal="center" vertical="center"/>
    </xf>
    <xf numFmtId="4" fontId="2879" fillId="0" borderId="0" xfId="0" quotePrefix="false" applyFont="true" applyNumberFormat="true">
      <alignment horizontal="center" vertical="center"/>
    </xf>
    <xf numFmtId="164" fontId="2880" fillId="0" borderId="0" xfId="0" quotePrefix="false" applyFont="true" applyNumberFormat="true">
      <alignment horizontal="center" vertical="center"/>
    </xf>
    <xf numFmtId="4" fontId="2881" fillId="0" borderId="0" xfId="0" quotePrefix="false" applyFont="true" applyNumberFormat="true">
      <alignment horizontal="center" vertical="center"/>
    </xf>
    <xf numFmtId="164" fontId="2882" fillId="0" borderId="0" xfId="0" quotePrefix="false" applyFont="true" applyNumberFormat="true">
      <alignment horizontal="center" vertical="center"/>
    </xf>
    <xf numFmtId="4" fontId="2883" fillId="0" borderId="0" xfId="0" quotePrefix="false" applyFont="true" applyNumberFormat="true">
      <alignment horizontal="center" vertical="center"/>
    </xf>
    <xf numFmtId="164" fontId="2884" fillId="0" borderId="0" xfId="0" quotePrefix="false" applyFont="true" applyNumberFormat="true">
      <alignment horizontal="center" vertical="center"/>
    </xf>
    <xf numFmtId="4" fontId="2885" fillId="0" borderId="0" xfId="0" quotePrefix="false" applyFont="true" applyNumberFormat="true">
      <alignment horizontal="center" vertical="center"/>
    </xf>
    <xf numFmtId="164" fontId="2886" fillId="0" borderId="0" xfId="0" quotePrefix="false" applyFont="true" applyNumberFormat="true">
      <alignment horizontal="center" vertical="center"/>
    </xf>
    <xf numFmtId="4" fontId="2887" fillId="0" borderId="0" xfId="0" quotePrefix="false" applyFont="true" applyNumberFormat="true">
      <alignment horizontal="center" vertical="center"/>
    </xf>
    <xf numFmtId="164" fontId="2888" fillId="0" borderId="0" xfId="0" quotePrefix="false" applyFont="true" applyNumberFormat="true">
      <alignment horizontal="center" vertical="center"/>
    </xf>
    <xf numFmtId="4" fontId="2889" fillId="0" borderId="0" xfId="0" quotePrefix="false" applyFont="true" applyNumberFormat="true">
      <alignment horizontal="center" vertical="center"/>
    </xf>
    <xf numFmtId="164" fontId="2890" fillId="0" borderId="0" xfId="0" quotePrefix="false" applyFont="true" applyNumberFormat="true">
      <alignment horizontal="center" vertical="center"/>
    </xf>
    <xf numFmtId="4" fontId="2891" fillId="0" borderId="0" xfId="0" quotePrefix="false" applyFont="true" applyNumberFormat="true">
      <alignment horizontal="center" vertical="center"/>
    </xf>
    <xf numFmtId="164" fontId="2892" fillId="0" borderId="0" xfId="0" quotePrefix="false" applyFont="true" applyNumberFormat="true">
      <alignment horizontal="center" vertical="center"/>
    </xf>
    <xf numFmtId="0" fontId="2893" fillId="0" borderId="0" xfId="0" quotePrefix="false" applyFont="true">
      <alignment horizontal="center" vertical="center" wrapText="true"/>
    </xf>
    <xf numFmtId="4" fontId="2894" fillId="0" borderId="0" xfId="0" quotePrefix="false" applyFont="true" applyNumberFormat="true">
      <alignment horizontal="center" vertical="center"/>
    </xf>
    <xf numFmtId="164" fontId="2895" fillId="0" borderId="0" xfId="0" quotePrefix="false" applyFont="true" applyNumberFormat="true">
      <alignment horizontal="center" vertical="center"/>
    </xf>
    <xf numFmtId="164" fontId="2896" fillId="0" borderId="0" xfId="0" quotePrefix="false" applyFont="true" applyNumberFormat="true">
      <alignment horizontal="center" vertical="center"/>
    </xf>
    <xf numFmtId="165" fontId="2897" fillId="0" borderId="0" xfId="0" quotePrefix="false" applyFont="true" applyNumberFormat="true">
      <alignment horizontal="center" vertical="center"/>
    </xf>
    <xf numFmtId="164" fontId="2898" fillId="0" borderId="0" xfId="0" quotePrefix="false" applyFont="true" applyNumberFormat="true">
      <alignment horizontal="center" vertical="center"/>
    </xf>
    <xf numFmtId="164" fontId="2899" fillId="0" borderId="0" xfId="0" quotePrefix="false" applyFont="true" applyNumberFormat="true">
      <alignment horizontal="center" vertical="center" wrapText="true"/>
    </xf>
    <xf numFmtId="4" fontId="2900" fillId="0" borderId="0" xfId="0" quotePrefix="false" applyFont="true" applyNumberFormat="true">
      <alignment horizontal="center" vertical="center"/>
    </xf>
    <xf numFmtId="164" fontId="2901" fillId="0" borderId="0" xfId="0" quotePrefix="false" applyFont="true" applyNumberFormat="true">
      <alignment horizontal="center" vertical="center"/>
    </xf>
    <xf numFmtId="4" fontId="2902" fillId="0" borderId="0" xfId="0" quotePrefix="false" applyFont="true" applyNumberFormat="true">
      <alignment horizontal="center" vertical="center"/>
    </xf>
    <xf numFmtId="164" fontId="2903" fillId="0" borderId="0" xfId="0" quotePrefix="false" applyFont="true" applyNumberFormat="true">
      <alignment horizontal="center" vertical="center"/>
    </xf>
    <xf numFmtId="4" fontId="2904" fillId="0" borderId="0" xfId="0" quotePrefix="false" applyFont="true" applyNumberFormat="true">
      <alignment horizontal="center" vertical="center"/>
    </xf>
    <xf numFmtId="164" fontId="2905" fillId="0" borderId="0" xfId="0" quotePrefix="false" applyFont="true" applyNumberFormat="true">
      <alignment horizontal="center" vertical="center"/>
    </xf>
    <xf numFmtId="4" fontId="2906" fillId="0" borderId="0" xfId="0" quotePrefix="false" applyFont="true" applyNumberFormat="true">
      <alignment horizontal="center" vertical="center"/>
    </xf>
    <xf numFmtId="164" fontId="2907" fillId="0" borderId="0" xfId="0" quotePrefix="false" applyFont="true" applyNumberFormat="true">
      <alignment horizontal="center" vertical="center"/>
    </xf>
    <xf numFmtId="4" fontId="2908" fillId="0" borderId="0" xfId="0" quotePrefix="false" applyFont="true" applyNumberFormat="true">
      <alignment horizontal="center" vertical="center"/>
    </xf>
    <xf numFmtId="164" fontId="2909" fillId="0" borderId="0" xfId="0" quotePrefix="false" applyFont="true" applyNumberFormat="true">
      <alignment horizontal="center" vertical="center"/>
    </xf>
    <xf numFmtId="4" fontId="2910" fillId="0" borderId="0" xfId="0" quotePrefix="false" applyFont="true" applyNumberFormat="true">
      <alignment horizontal="center" vertical="center"/>
    </xf>
    <xf numFmtId="164" fontId="2911" fillId="0" borderId="0" xfId="0" quotePrefix="false" applyFont="true" applyNumberFormat="true">
      <alignment horizontal="center" vertical="center"/>
    </xf>
    <xf numFmtId="4" fontId="2912" fillId="0" borderId="0" xfId="0" quotePrefix="false" applyFont="true" applyNumberFormat="true">
      <alignment horizontal="center" vertical="center"/>
    </xf>
    <xf numFmtId="164" fontId="2913" fillId="0" borderId="0" xfId="0" quotePrefix="false" applyFont="true" applyNumberFormat="true">
      <alignment horizontal="center" vertical="center"/>
    </xf>
    <xf numFmtId="4" fontId="2914" fillId="0" borderId="0" xfId="0" quotePrefix="false" applyFont="true" applyNumberFormat="true">
      <alignment horizontal="center" vertical="center"/>
    </xf>
    <xf numFmtId="164" fontId="2915" fillId="0" borderId="0" xfId="0" quotePrefix="false" applyFont="true" applyNumberFormat="true">
      <alignment horizontal="center" vertical="center"/>
    </xf>
    <xf numFmtId="4" fontId="2916" fillId="0" borderId="0" xfId="0" quotePrefix="false" applyFont="true" applyNumberFormat="true">
      <alignment horizontal="center" vertical="center"/>
    </xf>
    <xf numFmtId="164" fontId="2917" fillId="0" borderId="0" xfId="0" quotePrefix="false" applyFont="true" applyNumberFormat="true">
      <alignment horizontal="center" vertical="center"/>
    </xf>
    <xf numFmtId="4" fontId="2918" fillId="0" borderId="0" xfId="0" quotePrefix="false" applyFont="true" applyNumberFormat="true">
      <alignment horizontal="center" vertical="center"/>
    </xf>
    <xf numFmtId="164" fontId="2919" fillId="0" borderId="0" xfId="0" quotePrefix="false" applyFont="true" applyNumberFormat="true">
      <alignment horizontal="center" vertical="center"/>
    </xf>
    <xf numFmtId="0" fontId="2920" fillId="0" borderId="0" xfId="0" quotePrefix="false" applyFont="true">
      <alignment horizontal="center" vertical="center" wrapText="true"/>
    </xf>
    <xf numFmtId="4" fontId="2921" fillId="0" borderId="0" xfId="0" quotePrefix="false" applyFont="true" applyNumberFormat="true">
      <alignment horizontal="center" vertical="center"/>
    </xf>
    <xf numFmtId="164" fontId="2922" fillId="0" borderId="0" xfId="0" quotePrefix="false" applyFont="true" applyNumberFormat="true">
      <alignment horizontal="center" vertical="center"/>
    </xf>
    <xf numFmtId="164" fontId="2923" fillId="0" borderId="0" xfId="0" quotePrefix="false" applyFont="true" applyNumberFormat="true">
      <alignment horizontal="center" vertical="center"/>
    </xf>
    <xf numFmtId="165" fontId="2924" fillId="0" borderId="0" xfId="0" quotePrefix="false" applyFont="true" applyNumberFormat="true">
      <alignment horizontal="center" vertical="center"/>
    </xf>
    <xf numFmtId="164" fontId="2925" fillId="0" borderId="0" xfId="0" quotePrefix="false" applyFont="true" applyNumberFormat="true">
      <alignment horizontal="center" vertical="center"/>
    </xf>
    <xf numFmtId="164" fontId="2926" fillId="0" borderId="0" xfId="0" quotePrefix="false" applyFont="true" applyNumberFormat="true">
      <alignment horizontal="center" vertical="center" wrapText="true"/>
    </xf>
    <xf numFmtId="4" fontId="2927" fillId="0" borderId="0" xfId="0" quotePrefix="false" applyFont="true" applyNumberFormat="true">
      <alignment horizontal="center" vertical="center"/>
    </xf>
    <xf numFmtId="164" fontId="2928" fillId="0" borderId="0" xfId="0" quotePrefix="false" applyFont="true" applyNumberFormat="true">
      <alignment horizontal="center" vertical="center"/>
    </xf>
    <xf numFmtId="4" fontId="2929" fillId="0" borderId="0" xfId="0" quotePrefix="false" applyFont="true" applyNumberFormat="true">
      <alignment horizontal="center" vertical="center"/>
    </xf>
    <xf numFmtId="164" fontId="2930" fillId="0" borderId="0" xfId="0" quotePrefix="false" applyFont="true" applyNumberFormat="true">
      <alignment horizontal="center" vertical="center"/>
    </xf>
    <xf numFmtId="4" fontId="2931" fillId="0" borderId="0" xfId="0" quotePrefix="false" applyFont="true" applyNumberFormat="true">
      <alignment horizontal="center" vertical="center"/>
    </xf>
    <xf numFmtId="164" fontId="2932" fillId="0" borderId="0" xfId="0" quotePrefix="false" applyFont="true" applyNumberFormat="true">
      <alignment horizontal="center" vertical="center"/>
    </xf>
    <xf numFmtId="4" fontId="2933" fillId="0" borderId="0" xfId="0" quotePrefix="false" applyFont="true" applyNumberFormat="true">
      <alignment horizontal="center" vertical="center"/>
    </xf>
    <xf numFmtId="164" fontId="2934" fillId="0" borderId="0" xfId="0" quotePrefix="false" applyFont="true" applyNumberFormat="true">
      <alignment horizontal="center" vertical="center"/>
    </xf>
    <xf numFmtId="4" fontId="2935" fillId="0" borderId="0" xfId="0" quotePrefix="false" applyFont="true" applyNumberFormat="true">
      <alignment horizontal="center" vertical="center"/>
    </xf>
    <xf numFmtId="164" fontId="2936" fillId="0" borderId="0" xfId="0" quotePrefix="false" applyFont="true" applyNumberFormat="true">
      <alignment horizontal="center" vertical="center"/>
    </xf>
    <xf numFmtId="4" fontId="2937" fillId="0" borderId="0" xfId="0" quotePrefix="false" applyFont="true" applyNumberFormat="true">
      <alignment horizontal="center" vertical="center"/>
    </xf>
    <xf numFmtId="164" fontId="2938" fillId="0" borderId="0" xfId="0" quotePrefix="false" applyFont="true" applyNumberFormat="true">
      <alignment horizontal="center" vertical="center"/>
    </xf>
    <xf numFmtId="4" fontId="2939" fillId="0" borderId="0" xfId="0" quotePrefix="false" applyFont="true" applyNumberFormat="true">
      <alignment horizontal="center" vertical="center"/>
    </xf>
    <xf numFmtId="164" fontId="2940" fillId="0" borderId="0" xfId="0" quotePrefix="false" applyFont="true" applyNumberFormat="true">
      <alignment horizontal="center" vertical="center"/>
    </xf>
    <xf numFmtId="4" fontId="2941" fillId="0" borderId="0" xfId="0" quotePrefix="false" applyFont="true" applyNumberFormat="true">
      <alignment horizontal="center" vertical="center"/>
    </xf>
    <xf numFmtId="164" fontId="2942" fillId="0" borderId="0" xfId="0" quotePrefix="false" applyFont="true" applyNumberFormat="true">
      <alignment horizontal="center" vertical="center"/>
    </xf>
    <xf numFmtId="4" fontId="2943" fillId="0" borderId="0" xfId="0" quotePrefix="false" applyFont="true" applyNumberFormat="true">
      <alignment horizontal="center" vertical="center"/>
    </xf>
    <xf numFmtId="164" fontId="2944" fillId="0" borderId="0" xfId="0" quotePrefix="false" applyFont="true" applyNumberFormat="true">
      <alignment horizontal="center" vertical="center"/>
    </xf>
    <xf numFmtId="4" fontId="2945" fillId="0" borderId="0" xfId="0" quotePrefix="false" applyFont="true" applyNumberFormat="true">
      <alignment horizontal="center" vertical="center"/>
    </xf>
    <xf numFmtId="164" fontId="2946" fillId="0" borderId="0" xfId="0" quotePrefix="false" applyFont="true" applyNumberFormat="true">
      <alignment horizontal="center" vertical="center"/>
    </xf>
    <xf numFmtId="0" fontId="2947" fillId="0" borderId="0" xfId="0" quotePrefix="false" applyFont="true">
      <alignment horizontal="center" vertical="center" wrapText="true"/>
    </xf>
    <xf numFmtId="4" fontId="2948" fillId="0" borderId="0" xfId="0" quotePrefix="false" applyFont="true" applyNumberFormat="true">
      <alignment horizontal="center" vertical="center"/>
    </xf>
    <xf numFmtId="164" fontId="2949" fillId="0" borderId="0" xfId="0" quotePrefix="false" applyFont="true" applyNumberFormat="true">
      <alignment horizontal="center" vertical="center"/>
    </xf>
    <xf numFmtId="164" fontId="2950" fillId="0" borderId="0" xfId="0" quotePrefix="false" applyFont="true" applyNumberFormat="true">
      <alignment horizontal="center" vertical="center"/>
    </xf>
    <xf numFmtId="165" fontId="2951" fillId="0" borderId="0" xfId="0" quotePrefix="false" applyFont="true" applyNumberFormat="true">
      <alignment horizontal="center" vertical="center"/>
    </xf>
    <xf numFmtId="164" fontId="2952" fillId="0" borderId="0" xfId="0" quotePrefix="false" applyFont="true" applyNumberFormat="true">
      <alignment horizontal="center" vertical="center"/>
    </xf>
    <xf numFmtId="164" fontId="2953" fillId="0" borderId="0" xfId="0" quotePrefix="false" applyFont="true" applyNumberFormat="true">
      <alignment horizontal="center" vertical="center" wrapText="true"/>
    </xf>
    <xf numFmtId="4" fontId="2954" fillId="0" borderId="0" xfId="0" quotePrefix="false" applyFont="true" applyNumberFormat="true">
      <alignment horizontal="center" vertical="center"/>
    </xf>
    <xf numFmtId="164" fontId="2955" fillId="0" borderId="0" xfId="0" quotePrefix="false" applyFont="true" applyNumberFormat="true">
      <alignment horizontal="center" vertical="center"/>
    </xf>
    <xf numFmtId="4" fontId="2956" fillId="0" borderId="0" xfId="0" quotePrefix="false" applyFont="true" applyNumberFormat="true">
      <alignment horizontal="center" vertical="center"/>
    </xf>
    <xf numFmtId="164" fontId="2957" fillId="0" borderId="0" xfId="0" quotePrefix="false" applyFont="true" applyNumberFormat="true">
      <alignment horizontal="center" vertical="center"/>
    </xf>
    <xf numFmtId="4" fontId="2958" fillId="0" borderId="0" xfId="0" quotePrefix="false" applyFont="true" applyNumberFormat="true">
      <alignment horizontal="center" vertical="center"/>
    </xf>
    <xf numFmtId="164" fontId="2959" fillId="0" borderId="0" xfId="0" quotePrefix="false" applyFont="true" applyNumberFormat="true">
      <alignment horizontal="center" vertical="center"/>
    </xf>
    <xf numFmtId="4" fontId="2960" fillId="0" borderId="0" xfId="0" quotePrefix="false" applyFont="true" applyNumberFormat="true">
      <alignment horizontal="center" vertical="center"/>
    </xf>
    <xf numFmtId="164" fontId="2961" fillId="0" borderId="0" xfId="0" quotePrefix="false" applyFont="true" applyNumberFormat="true">
      <alignment horizontal="center" vertical="center"/>
    </xf>
    <xf numFmtId="4" fontId="2962" fillId="0" borderId="0" xfId="0" quotePrefix="false" applyFont="true" applyNumberFormat="true">
      <alignment horizontal="center" vertical="center"/>
    </xf>
    <xf numFmtId="164" fontId="2963" fillId="0" borderId="0" xfId="0" quotePrefix="false" applyFont="true" applyNumberFormat="true">
      <alignment horizontal="center" vertical="center"/>
    </xf>
    <xf numFmtId="4" fontId="2964" fillId="0" borderId="0" xfId="0" quotePrefix="false" applyFont="true" applyNumberFormat="true">
      <alignment horizontal="center" vertical="center"/>
    </xf>
    <xf numFmtId="164" fontId="2965" fillId="0" borderId="0" xfId="0" quotePrefix="false" applyFont="true" applyNumberFormat="true">
      <alignment horizontal="center" vertical="center"/>
    </xf>
    <xf numFmtId="4" fontId="2966" fillId="0" borderId="0" xfId="0" quotePrefix="false" applyFont="true" applyNumberFormat="true">
      <alignment horizontal="center" vertical="center"/>
    </xf>
    <xf numFmtId="164" fontId="2967" fillId="0" borderId="0" xfId="0" quotePrefix="false" applyFont="true" applyNumberFormat="true">
      <alignment horizontal="center" vertical="center"/>
    </xf>
    <xf numFmtId="4" fontId="2968" fillId="0" borderId="0" xfId="0" quotePrefix="false" applyFont="true" applyNumberFormat="true">
      <alignment horizontal="center" vertical="center"/>
    </xf>
    <xf numFmtId="164" fontId="2969" fillId="0" borderId="0" xfId="0" quotePrefix="false" applyFont="true" applyNumberFormat="true">
      <alignment horizontal="center" vertical="center"/>
    </xf>
    <xf numFmtId="4" fontId="2970" fillId="0" borderId="0" xfId="0" quotePrefix="false" applyFont="true" applyNumberFormat="true">
      <alignment horizontal="center" vertical="center"/>
    </xf>
    <xf numFmtId="164" fontId="2971" fillId="0" borderId="0" xfId="0" quotePrefix="false" applyFont="true" applyNumberFormat="true">
      <alignment horizontal="center" vertical="center"/>
    </xf>
    <xf numFmtId="4" fontId="2972" fillId="0" borderId="0" xfId="0" quotePrefix="false" applyFont="true" applyNumberFormat="true">
      <alignment horizontal="center" vertical="center"/>
    </xf>
    <xf numFmtId="164" fontId="2973" fillId="0" borderId="0" xfId="0" quotePrefix="false" applyFont="true" applyNumberFormat="true">
      <alignment horizontal="center" vertical="center"/>
    </xf>
    <xf numFmtId="164" fontId="2974" fillId="0" borderId="0" xfId="0" quotePrefix="false" applyFont="true" applyNumberFormat="true">
      <alignment horizontal="center" vertical="center" wrapText="true"/>
    </xf>
    <xf numFmtId="0" fontId="297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297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2976" fillId="0" borderId="0" xfId="0" quotePrefix="false" applyFont="true">
      <alignment horizontal="center" vertical="center" wrapText="true"/>
    </xf>
    <xf numFmtId="4" fontId="2977" fillId="0" borderId="0" xfId="0" quotePrefix="false" applyFont="true" applyNumberFormat="true">
      <alignment horizontal="center" vertical="center"/>
    </xf>
    <xf numFmtId="164" fontId="2978" fillId="0" borderId="0" xfId="0" quotePrefix="false" applyFont="true" applyNumberFormat="true">
      <alignment horizontal="center" vertical="center"/>
    </xf>
    <xf numFmtId="164" fontId="2979" fillId="0" borderId="0" xfId="0" quotePrefix="false" applyFont="true" applyNumberFormat="true">
      <alignment horizontal="center" vertical="center"/>
    </xf>
    <xf numFmtId="165" fontId="2980" fillId="0" borderId="0" xfId="0" quotePrefix="false" applyFont="true" applyNumberFormat="true">
      <alignment horizontal="center" vertical="center"/>
    </xf>
    <xf numFmtId="164" fontId="2981" fillId="0" borderId="0" xfId="0" quotePrefix="false" applyFont="true" applyNumberFormat="true">
      <alignment horizontal="center" vertical="center"/>
    </xf>
    <xf numFmtId="164" fontId="2982" fillId="0" borderId="0" xfId="0" quotePrefix="false" applyFont="true" applyNumberFormat="true">
      <alignment horizontal="center" vertical="center" wrapText="true"/>
    </xf>
    <xf numFmtId="4" fontId="2983" fillId="0" borderId="0" xfId="0" quotePrefix="false" applyFont="true" applyNumberFormat="true">
      <alignment horizontal="center" vertical="center"/>
    </xf>
    <xf numFmtId="164" fontId="2984" fillId="0" borderId="0" xfId="0" quotePrefix="false" applyFont="true" applyNumberFormat="true">
      <alignment horizontal="center" vertical="center"/>
    </xf>
    <xf numFmtId="4" fontId="2985" fillId="0" borderId="0" xfId="0" quotePrefix="false" applyFont="true" applyNumberFormat="true">
      <alignment horizontal="center" vertical="center"/>
    </xf>
    <xf numFmtId="164" fontId="2986" fillId="0" borderId="0" xfId="0" quotePrefix="false" applyFont="true" applyNumberFormat="true">
      <alignment horizontal="center" vertical="center"/>
    </xf>
    <xf numFmtId="4" fontId="2987" fillId="0" borderId="0" xfId="0" quotePrefix="false" applyFont="true" applyNumberFormat="true">
      <alignment horizontal="center" vertical="center"/>
    </xf>
    <xf numFmtId="164" fontId="2988" fillId="0" borderId="0" xfId="0" quotePrefix="false" applyFont="true" applyNumberFormat="true">
      <alignment horizontal="center" vertical="center"/>
    </xf>
    <xf numFmtId="4" fontId="2989" fillId="0" borderId="0" xfId="0" quotePrefix="false" applyFont="true" applyNumberFormat="true">
      <alignment horizontal="center" vertical="center"/>
    </xf>
    <xf numFmtId="164" fontId="2990" fillId="0" borderId="0" xfId="0" quotePrefix="false" applyFont="true" applyNumberFormat="true">
      <alignment horizontal="center" vertical="center"/>
    </xf>
    <xf numFmtId="4" fontId="2991" fillId="0" borderId="0" xfId="0" quotePrefix="false" applyFont="true" applyNumberFormat="true">
      <alignment horizontal="center" vertical="center"/>
    </xf>
    <xf numFmtId="164" fontId="2992" fillId="0" borderId="0" xfId="0" quotePrefix="false" applyFont="true" applyNumberFormat="true">
      <alignment horizontal="center" vertical="center"/>
    </xf>
    <xf numFmtId="4" fontId="2993" fillId="0" borderId="0" xfId="0" quotePrefix="false" applyFont="true" applyNumberFormat="true">
      <alignment horizontal="center" vertical="center"/>
    </xf>
    <xf numFmtId="164" fontId="2994" fillId="0" borderId="0" xfId="0" quotePrefix="false" applyFont="true" applyNumberFormat="true">
      <alignment horizontal="center" vertical="center"/>
    </xf>
    <xf numFmtId="4" fontId="2995" fillId="0" borderId="0" xfId="0" quotePrefix="false" applyFont="true" applyNumberFormat="true">
      <alignment horizontal="center" vertical="center"/>
    </xf>
    <xf numFmtId="164" fontId="2996" fillId="0" borderId="0" xfId="0" quotePrefix="false" applyFont="true" applyNumberFormat="true">
      <alignment horizontal="center" vertical="center"/>
    </xf>
    <xf numFmtId="4" fontId="2997" fillId="0" borderId="0" xfId="0" quotePrefix="false" applyFont="true" applyNumberFormat="true">
      <alignment horizontal="center" vertical="center"/>
    </xf>
    <xf numFmtId="164" fontId="2998" fillId="0" borderId="0" xfId="0" quotePrefix="false" applyFont="true" applyNumberFormat="true">
      <alignment horizontal="center" vertical="center"/>
    </xf>
    <xf numFmtId="4" fontId="2999" fillId="0" borderId="0" xfId="0" quotePrefix="false" applyFont="true" applyNumberFormat="true">
      <alignment horizontal="center" vertical="center"/>
    </xf>
    <xf numFmtId="164" fontId="3000" fillId="0" borderId="0" xfId="0" quotePrefix="false" applyFont="true" applyNumberFormat="true">
      <alignment horizontal="center" vertical="center"/>
    </xf>
    <xf numFmtId="4" fontId="3001" fillId="0" borderId="0" xfId="0" quotePrefix="false" applyFont="true" applyNumberFormat="true">
      <alignment horizontal="center" vertical="center"/>
    </xf>
    <xf numFmtId="164" fontId="3002" fillId="0" borderId="0" xfId="0" quotePrefix="false" applyFont="true" applyNumberFormat="true">
      <alignment horizontal="center" vertical="center"/>
    </xf>
    <xf numFmtId="0" fontId="3003" fillId="0" borderId="0" xfId="0" quotePrefix="false" applyFont="true">
      <alignment horizontal="center" vertical="center" wrapText="true"/>
    </xf>
    <xf numFmtId="4" fontId="3004" fillId="0" borderId="0" xfId="0" quotePrefix="false" applyFont="true" applyNumberFormat="true">
      <alignment horizontal="center" vertical="center"/>
    </xf>
    <xf numFmtId="164" fontId="3005" fillId="0" borderId="0" xfId="0" quotePrefix="false" applyFont="true" applyNumberFormat="true">
      <alignment horizontal="center" vertical="center"/>
    </xf>
    <xf numFmtId="164" fontId="3006" fillId="0" borderId="0" xfId="0" quotePrefix="false" applyFont="true" applyNumberFormat="true">
      <alignment horizontal="center" vertical="center"/>
    </xf>
    <xf numFmtId="165" fontId="3007" fillId="0" borderId="0" xfId="0" quotePrefix="false" applyFont="true" applyNumberFormat="true">
      <alignment horizontal="center" vertical="center"/>
    </xf>
    <xf numFmtId="164" fontId="3008" fillId="0" borderId="0" xfId="0" quotePrefix="false" applyFont="true" applyNumberFormat="true">
      <alignment horizontal="center" vertical="center"/>
    </xf>
    <xf numFmtId="164" fontId="3009" fillId="0" borderId="0" xfId="0" quotePrefix="false" applyFont="true" applyNumberFormat="true">
      <alignment horizontal="center" vertical="center" wrapText="true"/>
    </xf>
    <xf numFmtId="4" fontId="3010" fillId="0" borderId="0" xfId="0" quotePrefix="false" applyFont="true" applyNumberFormat="true">
      <alignment horizontal="center" vertical="center"/>
    </xf>
    <xf numFmtId="164" fontId="3011" fillId="0" borderId="0" xfId="0" quotePrefix="false" applyFont="true" applyNumberFormat="true">
      <alignment horizontal="center" vertical="center"/>
    </xf>
    <xf numFmtId="4" fontId="3012" fillId="0" borderId="0" xfId="0" quotePrefix="false" applyFont="true" applyNumberFormat="true">
      <alignment horizontal="center" vertical="center"/>
    </xf>
    <xf numFmtId="164" fontId="3013" fillId="0" borderId="0" xfId="0" quotePrefix="false" applyFont="true" applyNumberFormat="true">
      <alignment horizontal="center" vertical="center"/>
    </xf>
    <xf numFmtId="4" fontId="3014" fillId="0" borderId="0" xfId="0" quotePrefix="false" applyFont="true" applyNumberFormat="true">
      <alignment horizontal="center" vertical="center"/>
    </xf>
    <xf numFmtId="164" fontId="3015" fillId="0" borderId="0" xfId="0" quotePrefix="false" applyFont="true" applyNumberFormat="true">
      <alignment horizontal="center" vertical="center"/>
    </xf>
    <xf numFmtId="4" fontId="3016" fillId="0" borderId="0" xfId="0" quotePrefix="false" applyFont="true" applyNumberFormat="true">
      <alignment horizontal="center" vertical="center"/>
    </xf>
    <xf numFmtId="164" fontId="3017" fillId="0" borderId="0" xfId="0" quotePrefix="false" applyFont="true" applyNumberFormat="true">
      <alignment horizontal="center" vertical="center"/>
    </xf>
    <xf numFmtId="4" fontId="3018" fillId="0" borderId="0" xfId="0" quotePrefix="false" applyFont="true" applyNumberFormat="true">
      <alignment horizontal="center" vertical="center"/>
    </xf>
    <xf numFmtId="164" fontId="3019" fillId="0" borderId="0" xfId="0" quotePrefix="false" applyFont="true" applyNumberFormat="true">
      <alignment horizontal="center" vertical="center"/>
    </xf>
    <xf numFmtId="4" fontId="3020" fillId="0" borderId="0" xfId="0" quotePrefix="false" applyFont="true" applyNumberFormat="true">
      <alignment horizontal="center" vertical="center"/>
    </xf>
    <xf numFmtId="164" fontId="3021" fillId="0" borderId="0" xfId="0" quotePrefix="false" applyFont="true" applyNumberFormat="true">
      <alignment horizontal="center" vertical="center"/>
    </xf>
    <xf numFmtId="4" fontId="3022" fillId="0" borderId="0" xfId="0" quotePrefix="false" applyFont="true" applyNumberFormat="true">
      <alignment horizontal="center" vertical="center"/>
    </xf>
    <xf numFmtId="164" fontId="3023" fillId="0" borderId="0" xfId="0" quotePrefix="false" applyFont="true" applyNumberFormat="true">
      <alignment horizontal="center" vertical="center"/>
    </xf>
    <xf numFmtId="4" fontId="3024" fillId="0" borderId="0" xfId="0" quotePrefix="false" applyFont="true" applyNumberFormat="true">
      <alignment horizontal="center" vertical="center"/>
    </xf>
    <xf numFmtId="164" fontId="3025" fillId="0" borderId="0" xfId="0" quotePrefix="false" applyFont="true" applyNumberFormat="true">
      <alignment horizontal="center" vertical="center"/>
    </xf>
    <xf numFmtId="4" fontId="3026" fillId="0" borderId="0" xfId="0" quotePrefix="false" applyFont="true" applyNumberFormat="true">
      <alignment horizontal="center" vertical="center"/>
    </xf>
    <xf numFmtId="164" fontId="3027" fillId="0" borderId="0" xfId="0" quotePrefix="false" applyFont="true" applyNumberFormat="true">
      <alignment horizontal="center" vertical="center"/>
    </xf>
    <xf numFmtId="4" fontId="3028" fillId="0" borderId="0" xfId="0" quotePrefix="false" applyFont="true" applyNumberFormat="true">
      <alignment horizontal="center" vertical="center"/>
    </xf>
    <xf numFmtId="164" fontId="3029" fillId="0" borderId="0" xfId="0" quotePrefix="false" applyFont="true" applyNumberFormat="true">
      <alignment horizontal="center" vertical="center"/>
    </xf>
    <xf numFmtId="0" fontId="3030" fillId="0" borderId="0" xfId="0" quotePrefix="false" applyFont="true">
      <alignment horizontal="center" vertical="center" wrapText="true"/>
    </xf>
    <xf numFmtId="4" fontId="3031" fillId="0" borderId="0" xfId="0" quotePrefix="false" applyFont="true" applyNumberFormat="true">
      <alignment horizontal="center" vertical="center"/>
    </xf>
    <xf numFmtId="164" fontId="3032" fillId="0" borderId="0" xfId="0" quotePrefix="false" applyFont="true" applyNumberFormat="true">
      <alignment horizontal="center" vertical="center"/>
    </xf>
    <xf numFmtId="164" fontId="3033" fillId="0" borderId="0" xfId="0" quotePrefix="false" applyFont="true" applyNumberFormat="true">
      <alignment horizontal="center" vertical="center"/>
    </xf>
    <xf numFmtId="165" fontId="3034" fillId="0" borderId="0" xfId="0" quotePrefix="false" applyFont="true" applyNumberFormat="true">
      <alignment horizontal="center" vertical="center"/>
    </xf>
    <xf numFmtId="164" fontId="3035" fillId="0" borderId="0" xfId="0" quotePrefix="false" applyFont="true" applyNumberFormat="true">
      <alignment horizontal="center" vertical="center"/>
    </xf>
    <xf numFmtId="164" fontId="3036" fillId="0" borderId="0" xfId="0" quotePrefix="false" applyFont="true" applyNumberFormat="true">
      <alignment horizontal="center" vertical="center" wrapText="true"/>
    </xf>
    <xf numFmtId="4" fontId="3037" fillId="0" borderId="0" xfId="0" quotePrefix="false" applyFont="true" applyNumberFormat="true">
      <alignment horizontal="center" vertical="center"/>
    </xf>
    <xf numFmtId="164" fontId="3038" fillId="0" borderId="0" xfId="0" quotePrefix="false" applyFont="true" applyNumberFormat="true">
      <alignment horizontal="center" vertical="center"/>
    </xf>
    <xf numFmtId="4" fontId="3039" fillId="0" borderId="0" xfId="0" quotePrefix="false" applyFont="true" applyNumberFormat="true">
      <alignment horizontal="center" vertical="center"/>
    </xf>
    <xf numFmtId="164" fontId="3040" fillId="0" borderId="0" xfId="0" quotePrefix="false" applyFont="true" applyNumberFormat="true">
      <alignment horizontal="center" vertical="center"/>
    </xf>
    <xf numFmtId="4" fontId="3041" fillId="0" borderId="0" xfId="0" quotePrefix="false" applyFont="true" applyNumberFormat="true">
      <alignment horizontal="center" vertical="center"/>
    </xf>
    <xf numFmtId="164" fontId="3042" fillId="0" borderId="0" xfId="0" quotePrefix="false" applyFont="true" applyNumberFormat="true">
      <alignment horizontal="center" vertical="center"/>
    </xf>
    <xf numFmtId="4" fontId="3043" fillId="0" borderId="0" xfId="0" quotePrefix="false" applyFont="true" applyNumberFormat="true">
      <alignment horizontal="center" vertical="center"/>
    </xf>
    <xf numFmtId="164" fontId="3044" fillId="0" borderId="0" xfId="0" quotePrefix="false" applyFont="true" applyNumberFormat="true">
      <alignment horizontal="center" vertical="center"/>
    </xf>
    <xf numFmtId="4" fontId="3045" fillId="0" borderId="0" xfId="0" quotePrefix="false" applyFont="true" applyNumberFormat="true">
      <alignment horizontal="center" vertical="center"/>
    </xf>
    <xf numFmtId="164" fontId="3046" fillId="0" borderId="0" xfId="0" quotePrefix="false" applyFont="true" applyNumberFormat="true">
      <alignment horizontal="center" vertical="center"/>
    </xf>
    <xf numFmtId="4" fontId="3047" fillId="0" borderId="0" xfId="0" quotePrefix="false" applyFont="true" applyNumberFormat="true">
      <alignment horizontal="center" vertical="center"/>
    </xf>
    <xf numFmtId="164" fontId="3048" fillId="0" borderId="0" xfId="0" quotePrefix="false" applyFont="true" applyNumberFormat="true">
      <alignment horizontal="center" vertical="center"/>
    </xf>
    <xf numFmtId="4" fontId="3049" fillId="0" borderId="0" xfId="0" quotePrefix="false" applyFont="true" applyNumberFormat="true">
      <alignment horizontal="center" vertical="center"/>
    </xf>
    <xf numFmtId="164" fontId="3050" fillId="0" borderId="0" xfId="0" quotePrefix="false" applyFont="true" applyNumberFormat="true">
      <alignment horizontal="center" vertical="center"/>
    </xf>
    <xf numFmtId="4" fontId="3051" fillId="0" borderId="0" xfId="0" quotePrefix="false" applyFont="true" applyNumberFormat="true">
      <alignment horizontal="center" vertical="center"/>
    </xf>
    <xf numFmtId="164" fontId="3052" fillId="0" borderId="0" xfId="0" quotePrefix="false" applyFont="true" applyNumberFormat="true">
      <alignment horizontal="center" vertical="center"/>
    </xf>
    <xf numFmtId="4" fontId="3053" fillId="0" borderId="0" xfId="0" quotePrefix="false" applyFont="true" applyNumberFormat="true">
      <alignment horizontal="center" vertical="center"/>
    </xf>
    <xf numFmtId="164" fontId="3054" fillId="0" borderId="0" xfId="0" quotePrefix="false" applyFont="true" applyNumberFormat="true">
      <alignment horizontal="center" vertical="center"/>
    </xf>
    <xf numFmtId="4" fontId="3055" fillId="0" borderId="0" xfId="0" quotePrefix="false" applyFont="true" applyNumberFormat="true">
      <alignment horizontal="center" vertical="center"/>
    </xf>
    <xf numFmtId="164" fontId="3056" fillId="0" borderId="0" xfId="0" quotePrefix="false" applyFont="true" applyNumberFormat="true">
      <alignment horizontal="center" vertical="center"/>
    </xf>
    <xf numFmtId="0" fontId="3057" fillId="0" borderId="0" xfId="0" quotePrefix="false" applyFont="true">
      <alignment horizontal="center" vertical="center" wrapText="true"/>
    </xf>
    <xf numFmtId="4" fontId="3058" fillId="0" borderId="0" xfId="0" quotePrefix="false" applyFont="true" applyNumberFormat="true">
      <alignment horizontal="center" vertical="center"/>
    </xf>
    <xf numFmtId="164" fontId="3059" fillId="0" borderId="0" xfId="0" quotePrefix="false" applyFont="true" applyNumberFormat="true">
      <alignment horizontal="center" vertical="center"/>
    </xf>
    <xf numFmtId="164" fontId="3060" fillId="0" borderId="0" xfId="0" quotePrefix="false" applyFont="true" applyNumberFormat="true">
      <alignment horizontal="center" vertical="center"/>
    </xf>
    <xf numFmtId="165" fontId="3061" fillId="0" borderId="0" xfId="0" quotePrefix="false" applyFont="true" applyNumberFormat="true">
      <alignment horizontal="center" vertical="center"/>
    </xf>
    <xf numFmtId="164" fontId="3062" fillId="0" borderId="0" xfId="0" quotePrefix="false" applyFont="true" applyNumberFormat="true">
      <alignment horizontal="center" vertical="center"/>
    </xf>
    <xf numFmtId="164" fontId="3063" fillId="0" borderId="0" xfId="0" quotePrefix="false" applyFont="true" applyNumberFormat="true">
      <alignment horizontal="center" vertical="center" wrapText="true"/>
    </xf>
    <xf numFmtId="4" fontId="3064" fillId="0" borderId="0" xfId="0" quotePrefix="false" applyFont="true" applyNumberFormat="true">
      <alignment horizontal="center" vertical="center"/>
    </xf>
    <xf numFmtId="164" fontId="3065" fillId="0" borderId="0" xfId="0" quotePrefix="false" applyFont="true" applyNumberFormat="true">
      <alignment horizontal="center" vertical="center"/>
    </xf>
    <xf numFmtId="4" fontId="3066" fillId="0" borderId="0" xfId="0" quotePrefix="false" applyFont="true" applyNumberFormat="true">
      <alignment horizontal="center" vertical="center"/>
    </xf>
    <xf numFmtId="164" fontId="3067" fillId="0" borderId="0" xfId="0" quotePrefix="false" applyFont="true" applyNumberFormat="true">
      <alignment horizontal="center" vertical="center"/>
    </xf>
    <xf numFmtId="4" fontId="3068" fillId="0" borderId="0" xfId="0" quotePrefix="false" applyFont="true" applyNumberFormat="true">
      <alignment horizontal="center" vertical="center"/>
    </xf>
    <xf numFmtId="164" fontId="3069" fillId="0" borderId="0" xfId="0" quotePrefix="false" applyFont="true" applyNumberFormat="true">
      <alignment horizontal="center" vertical="center"/>
    </xf>
    <xf numFmtId="4" fontId="3070" fillId="0" borderId="0" xfId="0" quotePrefix="false" applyFont="true" applyNumberFormat="true">
      <alignment horizontal="center" vertical="center"/>
    </xf>
    <xf numFmtId="164" fontId="3071" fillId="0" borderId="0" xfId="0" quotePrefix="false" applyFont="true" applyNumberFormat="true">
      <alignment horizontal="center" vertical="center"/>
    </xf>
    <xf numFmtId="4" fontId="3072" fillId="0" borderId="0" xfId="0" quotePrefix="false" applyFont="true" applyNumberFormat="true">
      <alignment horizontal="center" vertical="center"/>
    </xf>
    <xf numFmtId="164" fontId="3073" fillId="0" borderId="0" xfId="0" quotePrefix="false" applyFont="true" applyNumberFormat="true">
      <alignment horizontal="center" vertical="center"/>
    </xf>
    <xf numFmtId="4" fontId="3074" fillId="0" borderId="0" xfId="0" quotePrefix="false" applyFont="true" applyNumberFormat="true">
      <alignment horizontal="center" vertical="center"/>
    </xf>
    <xf numFmtId="164" fontId="3075" fillId="0" borderId="0" xfId="0" quotePrefix="false" applyFont="true" applyNumberFormat="true">
      <alignment horizontal="center" vertical="center"/>
    </xf>
    <xf numFmtId="4" fontId="3076" fillId="0" borderId="0" xfId="0" quotePrefix="false" applyFont="true" applyNumberFormat="true">
      <alignment horizontal="center" vertical="center"/>
    </xf>
    <xf numFmtId="164" fontId="3077" fillId="0" borderId="0" xfId="0" quotePrefix="false" applyFont="true" applyNumberFormat="true">
      <alignment horizontal="center" vertical="center"/>
    </xf>
    <xf numFmtId="4" fontId="3078" fillId="0" borderId="0" xfId="0" quotePrefix="false" applyFont="true" applyNumberFormat="true">
      <alignment horizontal="center" vertical="center"/>
    </xf>
    <xf numFmtId="164" fontId="3079" fillId="0" borderId="0" xfId="0" quotePrefix="false" applyFont="true" applyNumberFormat="true">
      <alignment horizontal="center" vertical="center"/>
    </xf>
    <xf numFmtId="4" fontId="3080" fillId="0" borderId="0" xfId="0" quotePrefix="false" applyFont="true" applyNumberFormat="true">
      <alignment horizontal="center" vertical="center"/>
    </xf>
    <xf numFmtId="164" fontId="3081" fillId="0" borderId="0" xfId="0" quotePrefix="false" applyFont="true" applyNumberFormat="true">
      <alignment horizontal="center" vertical="center"/>
    </xf>
    <xf numFmtId="4" fontId="3082" fillId="0" borderId="0" xfId="0" quotePrefix="false" applyFont="true" applyNumberFormat="true">
      <alignment horizontal="center" vertical="center"/>
    </xf>
    <xf numFmtId="164" fontId="3083" fillId="0" borderId="0" xfId="0" quotePrefix="false" applyFont="true" applyNumberFormat="true">
      <alignment horizontal="center" vertical="center"/>
    </xf>
    <xf numFmtId="0" fontId="3084" fillId="0" borderId="0" xfId="0" quotePrefix="false" applyFont="true">
      <alignment horizontal="center" vertical="center" wrapText="true"/>
    </xf>
    <xf numFmtId="4" fontId="3085" fillId="0" borderId="0" xfId="0" quotePrefix="false" applyFont="true" applyNumberFormat="true">
      <alignment horizontal="center" vertical="center"/>
    </xf>
    <xf numFmtId="164" fontId="3086" fillId="0" borderId="0" xfId="0" quotePrefix="false" applyFont="true" applyNumberFormat="true">
      <alignment horizontal="center" vertical="center"/>
    </xf>
    <xf numFmtId="164" fontId="3087" fillId="0" borderId="0" xfId="0" quotePrefix="false" applyFont="true" applyNumberFormat="true">
      <alignment horizontal="center" vertical="center"/>
    </xf>
    <xf numFmtId="165" fontId="3088" fillId="0" borderId="0" xfId="0" quotePrefix="false" applyFont="true" applyNumberFormat="true">
      <alignment horizontal="center" vertical="center"/>
    </xf>
    <xf numFmtId="164" fontId="3089" fillId="0" borderId="0" xfId="0" quotePrefix="false" applyFont="true" applyNumberFormat="true">
      <alignment horizontal="center" vertical="center"/>
    </xf>
    <xf numFmtId="164" fontId="3090" fillId="0" borderId="0" xfId="0" quotePrefix="false" applyFont="true" applyNumberFormat="true">
      <alignment horizontal="center" vertical="center" wrapText="true"/>
    </xf>
    <xf numFmtId="4" fontId="3091" fillId="0" borderId="0" xfId="0" quotePrefix="false" applyFont="true" applyNumberFormat="true">
      <alignment horizontal="center" vertical="center"/>
    </xf>
    <xf numFmtId="164" fontId="3092" fillId="0" borderId="0" xfId="0" quotePrefix="false" applyFont="true" applyNumberFormat="true">
      <alignment horizontal="center" vertical="center"/>
    </xf>
    <xf numFmtId="4" fontId="3093" fillId="0" borderId="0" xfId="0" quotePrefix="false" applyFont="true" applyNumberFormat="true">
      <alignment horizontal="center" vertical="center"/>
    </xf>
    <xf numFmtId="164" fontId="3094" fillId="0" borderId="0" xfId="0" quotePrefix="false" applyFont="true" applyNumberFormat="true">
      <alignment horizontal="center" vertical="center"/>
    </xf>
    <xf numFmtId="4" fontId="3095" fillId="0" borderId="0" xfId="0" quotePrefix="false" applyFont="true" applyNumberFormat="true">
      <alignment horizontal="center" vertical="center"/>
    </xf>
    <xf numFmtId="164" fontId="3096" fillId="0" borderId="0" xfId="0" quotePrefix="false" applyFont="true" applyNumberFormat="true">
      <alignment horizontal="center" vertical="center"/>
    </xf>
    <xf numFmtId="4" fontId="3097" fillId="0" borderId="0" xfId="0" quotePrefix="false" applyFont="true" applyNumberFormat="true">
      <alignment horizontal="center" vertical="center"/>
    </xf>
    <xf numFmtId="164" fontId="3098" fillId="0" borderId="0" xfId="0" quotePrefix="false" applyFont="true" applyNumberFormat="true">
      <alignment horizontal="center" vertical="center"/>
    </xf>
    <xf numFmtId="4" fontId="3099" fillId="0" borderId="0" xfId="0" quotePrefix="false" applyFont="true" applyNumberFormat="true">
      <alignment horizontal="center" vertical="center"/>
    </xf>
    <xf numFmtId="164" fontId="3100" fillId="0" borderId="0" xfId="0" quotePrefix="false" applyFont="true" applyNumberFormat="true">
      <alignment horizontal="center" vertical="center"/>
    </xf>
    <xf numFmtId="4" fontId="3101" fillId="0" borderId="0" xfId="0" quotePrefix="false" applyFont="true" applyNumberFormat="true">
      <alignment horizontal="center" vertical="center"/>
    </xf>
    <xf numFmtId="164" fontId="3102" fillId="0" borderId="0" xfId="0" quotePrefix="false" applyFont="true" applyNumberFormat="true">
      <alignment horizontal="center" vertical="center"/>
    </xf>
    <xf numFmtId="4" fontId="3103" fillId="0" borderId="0" xfId="0" quotePrefix="false" applyFont="true" applyNumberFormat="true">
      <alignment horizontal="center" vertical="center"/>
    </xf>
    <xf numFmtId="164" fontId="3104" fillId="0" borderId="0" xfId="0" quotePrefix="false" applyFont="true" applyNumberFormat="true">
      <alignment horizontal="center" vertical="center"/>
    </xf>
    <xf numFmtId="4" fontId="3105" fillId="0" borderId="0" xfId="0" quotePrefix="false" applyFont="true" applyNumberFormat="true">
      <alignment horizontal="center" vertical="center"/>
    </xf>
    <xf numFmtId="164" fontId="3106" fillId="0" borderId="0" xfId="0" quotePrefix="false" applyFont="true" applyNumberFormat="true">
      <alignment horizontal="center" vertical="center"/>
    </xf>
    <xf numFmtId="4" fontId="3107" fillId="0" borderId="0" xfId="0" quotePrefix="false" applyFont="true" applyNumberFormat="true">
      <alignment horizontal="center" vertical="center"/>
    </xf>
    <xf numFmtId="164" fontId="3108" fillId="0" borderId="0" xfId="0" quotePrefix="false" applyFont="true" applyNumberFormat="true">
      <alignment horizontal="center" vertical="center"/>
    </xf>
    <xf numFmtId="4" fontId="3109" fillId="0" borderId="0" xfId="0" quotePrefix="false" applyFont="true" applyNumberFormat="true">
      <alignment horizontal="center" vertical="center"/>
    </xf>
    <xf numFmtId="164" fontId="3110" fillId="0" borderId="0" xfId="0" quotePrefix="false" applyFont="true" applyNumberFormat="true">
      <alignment horizontal="center" vertical="center"/>
    </xf>
    <xf numFmtId="0" fontId="3111" fillId="0" borderId="0" xfId="0" quotePrefix="false" applyFont="true">
      <alignment horizontal="center" vertical="center" wrapText="true"/>
    </xf>
    <xf numFmtId="4" fontId="3112" fillId="0" borderId="0" xfId="0" quotePrefix="false" applyFont="true" applyNumberFormat="true">
      <alignment horizontal="center" vertical="center"/>
    </xf>
    <xf numFmtId="164" fontId="3113" fillId="0" borderId="0" xfId="0" quotePrefix="false" applyFont="true" applyNumberFormat="true">
      <alignment horizontal="center" vertical="center"/>
    </xf>
    <xf numFmtId="164" fontId="3114" fillId="0" borderId="0" xfId="0" quotePrefix="false" applyFont="true" applyNumberFormat="true">
      <alignment horizontal="center" vertical="center"/>
    </xf>
    <xf numFmtId="165" fontId="3115" fillId="0" borderId="0" xfId="0" quotePrefix="false" applyFont="true" applyNumberFormat="true">
      <alignment horizontal="center" vertical="center"/>
    </xf>
    <xf numFmtId="164" fontId="3116" fillId="0" borderId="0" xfId="0" quotePrefix="false" applyFont="true" applyNumberFormat="true">
      <alignment horizontal="center" vertical="center"/>
    </xf>
    <xf numFmtId="164" fontId="3117" fillId="0" borderId="0" xfId="0" quotePrefix="false" applyFont="true" applyNumberFormat="true">
      <alignment horizontal="center" vertical="center" wrapText="true"/>
    </xf>
    <xf numFmtId="4" fontId="3118" fillId="0" borderId="0" xfId="0" quotePrefix="false" applyFont="true" applyNumberFormat="true">
      <alignment horizontal="center" vertical="center"/>
    </xf>
    <xf numFmtId="164" fontId="3119" fillId="0" borderId="0" xfId="0" quotePrefix="false" applyFont="true" applyNumberFormat="true">
      <alignment horizontal="center" vertical="center"/>
    </xf>
    <xf numFmtId="4" fontId="3120" fillId="0" borderId="0" xfId="0" quotePrefix="false" applyFont="true" applyNumberFormat="true">
      <alignment horizontal="center" vertical="center"/>
    </xf>
    <xf numFmtId="164" fontId="3121" fillId="0" borderId="0" xfId="0" quotePrefix="false" applyFont="true" applyNumberFormat="true">
      <alignment horizontal="center" vertical="center"/>
    </xf>
    <xf numFmtId="4" fontId="3122" fillId="0" borderId="0" xfId="0" quotePrefix="false" applyFont="true" applyNumberFormat="true">
      <alignment horizontal="center" vertical="center"/>
    </xf>
    <xf numFmtId="164" fontId="3123" fillId="0" borderId="0" xfId="0" quotePrefix="false" applyFont="true" applyNumberFormat="true">
      <alignment horizontal="center" vertical="center"/>
    </xf>
    <xf numFmtId="4" fontId="3124" fillId="0" borderId="0" xfId="0" quotePrefix="false" applyFont="true" applyNumberFormat="true">
      <alignment horizontal="center" vertical="center"/>
    </xf>
    <xf numFmtId="164" fontId="3125" fillId="0" borderId="0" xfId="0" quotePrefix="false" applyFont="true" applyNumberFormat="true">
      <alignment horizontal="center" vertical="center"/>
    </xf>
    <xf numFmtId="4" fontId="3126" fillId="0" borderId="0" xfId="0" quotePrefix="false" applyFont="true" applyNumberFormat="true">
      <alignment horizontal="center" vertical="center"/>
    </xf>
    <xf numFmtId="164" fontId="3127" fillId="0" borderId="0" xfId="0" quotePrefix="false" applyFont="true" applyNumberFormat="true">
      <alignment horizontal="center" vertical="center"/>
    </xf>
    <xf numFmtId="4" fontId="3128" fillId="0" borderId="0" xfId="0" quotePrefix="false" applyFont="true" applyNumberFormat="true">
      <alignment horizontal="center" vertical="center"/>
    </xf>
    <xf numFmtId="164" fontId="3129" fillId="0" borderId="0" xfId="0" quotePrefix="false" applyFont="true" applyNumberFormat="true">
      <alignment horizontal="center" vertical="center"/>
    </xf>
    <xf numFmtId="4" fontId="3130" fillId="0" borderId="0" xfId="0" quotePrefix="false" applyFont="true" applyNumberFormat="true">
      <alignment horizontal="center" vertical="center"/>
    </xf>
    <xf numFmtId="164" fontId="3131" fillId="0" borderId="0" xfId="0" quotePrefix="false" applyFont="true" applyNumberFormat="true">
      <alignment horizontal="center" vertical="center"/>
    </xf>
    <xf numFmtId="4" fontId="3132" fillId="0" borderId="0" xfId="0" quotePrefix="false" applyFont="true" applyNumberFormat="true">
      <alignment horizontal="center" vertical="center"/>
    </xf>
    <xf numFmtId="164" fontId="3133" fillId="0" borderId="0" xfId="0" quotePrefix="false" applyFont="true" applyNumberFormat="true">
      <alignment horizontal="center" vertical="center"/>
    </xf>
    <xf numFmtId="4" fontId="3134" fillId="0" borderId="0" xfId="0" quotePrefix="false" applyFont="true" applyNumberFormat="true">
      <alignment horizontal="center" vertical="center"/>
    </xf>
    <xf numFmtId="164" fontId="3135" fillId="0" borderId="0" xfId="0" quotePrefix="false" applyFont="true" applyNumberFormat="true">
      <alignment horizontal="center" vertical="center"/>
    </xf>
    <xf numFmtId="4" fontId="3136" fillId="0" borderId="0" xfId="0" quotePrefix="false" applyFont="true" applyNumberFormat="true">
      <alignment horizontal="center" vertical="center"/>
    </xf>
    <xf numFmtId="164" fontId="3137" fillId="0" borderId="0" xfId="0" quotePrefix="false" applyFont="true" applyNumberFormat="true">
      <alignment horizontal="center" vertical="center"/>
    </xf>
    <xf numFmtId="0" fontId="3138" fillId="0" borderId="0" xfId="0" quotePrefix="false" applyFont="true">
      <alignment horizontal="center" vertical="center" wrapText="true"/>
    </xf>
    <xf numFmtId="4" fontId="3139" fillId="0" borderId="0" xfId="0" quotePrefix="false" applyFont="true" applyNumberFormat="true">
      <alignment horizontal="center" vertical="center"/>
    </xf>
    <xf numFmtId="164" fontId="3140" fillId="0" borderId="0" xfId="0" quotePrefix="false" applyFont="true" applyNumberFormat="true">
      <alignment horizontal="center" vertical="center"/>
    </xf>
    <xf numFmtId="164" fontId="3141" fillId="0" borderId="0" xfId="0" quotePrefix="false" applyFont="true" applyNumberFormat="true">
      <alignment horizontal="center" vertical="center"/>
    </xf>
    <xf numFmtId="165" fontId="3142" fillId="0" borderId="0" xfId="0" quotePrefix="false" applyFont="true" applyNumberFormat="true">
      <alignment horizontal="center" vertical="center"/>
    </xf>
    <xf numFmtId="164" fontId="3143" fillId="0" borderId="0" xfId="0" quotePrefix="false" applyFont="true" applyNumberFormat="true">
      <alignment horizontal="center" vertical="center"/>
    </xf>
    <xf numFmtId="164" fontId="3144" fillId="0" borderId="0" xfId="0" quotePrefix="false" applyFont="true" applyNumberFormat="true">
      <alignment horizontal="center" vertical="center" wrapText="true"/>
    </xf>
    <xf numFmtId="4" fontId="3145" fillId="0" borderId="0" xfId="0" quotePrefix="false" applyFont="true" applyNumberFormat="true">
      <alignment horizontal="center" vertical="center"/>
    </xf>
    <xf numFmtId="164" fontId="3146" fillId="0" borderId="0" xfId="0" quotePrefix="false" applyFont="true" applyNumberFormat="true">
      <alignment horizontal="center" vertical="center"/>
    </xf>
    <xf numFmtId="4" fontId="3147" fillId="0" borderId="0" xfId="0" quotePrefix="false" applyFont="true" applyNumberFormat="true">
      <alignment horizontal="center" vertical="center"/>
    </xf>
    <xf numFmtId="164" fontId="3148" fillId="0" borderId="0" xfId="0" quotePrefix="false" applyFont="true" applyNumberFormat="true">
      <alignment horizontal="center" vertical="center"/>
    </xf>
    <xf numFmtId="4" fontId="3149" fillId="0" borderId="0" xfId="0" quotePrefix="false" applyFont="true" applyNumberFormat="true">
      <alignment horizontal="center" vertical="center"/>
    </xf>
    <xf numFmtId="164" fontId="3150" fillId="0" borderId="0" xfId="0" quotePrefix="false" applyFont="true" applyNumberFormat="true">
      <alignment horizontal="center" vertical="center"/>
    </xf>
    <xf numFmtId="4" fontId="3151" fillId="0" borderId="0" xfId="0" quotePrefix="false" applyFont="true" applyNumberFormat="true">
      <alignment horizontal="center" vertical="center"/>
    </xf>
    <xf numFmtId="164" fontId="3152" fillId="0" borderId="0" xfId="0" quotePrefix="false" applyFont="true" applyNumberFormat="true">
      <alignment horizontal="center" vertical="center"/>
    </xf>
    <xf numFmtId="4" fontId="3153" fillId="0" borderId="0" xfId="0" quotePrefix="false" applyFont="true" applyNumberFormat="true">
      <alignment horizontal="center" vertical="center"/>
    </xf>
    <xf numFmtId="164" fontId="3154" fillId="0" borderId="0" xfId="0" quotePrefix="false" applyFont="true" applyNumberFormat="true">
      <alignment horizontal="center" vertical="center"/>
    </xf>
    <xf numFmtId="4" fontId="3155" fillId="0" borderId="0" xfId="0" quotePrefix="false" applyFont="true" applyNumberFormat="true">
      <alignment horizontal="center" vertical="center"/>
    </xf>
    <xf numFmtId="164" fontId="3156" fillId="0" borderId="0" xfId="0" quotePrefix="false" applyFont="true" applyNumberFormat="true">
      <alignment horizontal="center" vertical="center"/>
    </xf>
    <xf numFmtId="4" fontId="3157" fillId="0" borderId="0" xfId="0" quotePrefix="false" applyFont="true" applyNumberFormat="true">
      <alignment horizontal="center" vertical="center"/>
    </xf>
    <xf numFmtId="164" fontId="3158" fillId="0" borderId="0" xfId="0" quotePrefix="false" applyFont="true" applyNumberFormat="true">
      <alignment horizontal="center" vertical="center"/>
    </xf>
    <xf numFmtId="4" fontId="3159" fillId="0" borderId="0" xfId="0" quotePrefix="false" applyFont="true" applyNumberFormat="true">
      <alignment horizontal="center" vertical="center"/>
    </xf>
    <xf numFmtId="164" fontId="3160" fillId="0" borderId="0" xfId="0" quotePrefix="false" applyFont="true" applyNumberFormat="true">
      <alignment horizontal="center" vertical="center"/>
    </xf>
    <xf numFmtId="4" fontId="3161" fillId="0" borderId="0" xfId="0" quotePrefix="false" applyFont="true" applyNumberFormat="true">
      <alignment horizontal="center" vertical="center"/>
    </xf>
    <xf numFmtId="164" fontId="3162" fillId="0" borderId="0" xfId="0" quotePrefix="false" applyFont="true" applyNumberFormat="true">
      <alignment horizontal="center" vertical="center"/>
    </xf>
    <xf numFmtId="4" fontId="3163" fillId="0" borderId="0" xfId="0" quotePrefix="false" applyFont="true" applyNumberFormat="true">
      <alignment horizontal="center" vertical="center"/>
    </xf>
    <xf numFmtId="164" fontId="3164" fillId="0" borderId="0" xfId="0" quotePrefix="false" applyFont="true" applyNumberFormat="true">
      <alignment horizontal="center" vertical="center"/>
    </xf>
    <xf numFmtId="0" fontId="3165" fillId="0" borderId="0" xfId="0" quotePrefix="false" applyFont="true">
      <alignment horizontal="center" vertical="center" wrapText="true"/>
    </xf>
    <xf numFmtId="4" fontId="3166" fillId="0" borderId="0" xfId="0" quotePrefix="false" applyFont="true" applyNumberFormat="true">
      <alignment horizontal="center" vertical="center"/>
    </xf>
    <xf numFmtId="164" fontId="3167" fillId="0" borderId="0" xfId="0" quotePrefix="false" applyFont="true" applyNumberFormat="true">
      <alignment horizontal="center" vertical="center"/>
    </xf>
    <xf numFmtId="164" fontId="3168" fillId="0" borderId="0" xfId="0" quotePrefix="false" applyFont="true" applyNumberFormat="true">
      <alignment horizontal="center" vertical="center"/>
    </xf>
    <xf numFmtId="165" fontId="3169" fillId="0" borderId="0" xfId="0" quotePrefix="false" applyFont="true" applyNumberFormat="true">
      <alignment horizontal="center" vertical="center"/>
    </xf>
    <xf numFmtId="164" fontId="3170" fillId="0" borderId="0" xfId="0" quotePrefix="false" applyFont="true" applyNumberFormat="true">
      <alignment horizontal="center" vertical="center"/>
    </xf>
    <xf numFmtId="164" fontId="3171" fillId="0" borderId="0" xfId="0" quotePrefix="false" applyFont="true" applyNumberFormat="true">
      <alignment horizontal="center" vertical="center" wrapText="true"/>
    </xf>
    <xf numFmtId="4" fontId="3172" fillId="0" borderId="0" xfId="0" quotePrefix="false" applyFont="true" applyNumberFormat="true">
      <alignment horizontal="center" vertical="center"/>
    </xf>
    <xf numFmtId="164" fontId="3173" fillId="0" borderId="0" xfId="0" quotePrefix="false" applyFont="true" applyNumberFormat="true">
      <alignment horizontal="center" vertical="center"/>
    </xf>
    <xf numFmtId="4" fontId="3174" fillId="0" borderId="0" xfId="0" quotePrefix="false" applyFont="true" applyNumberFormat="true">
      <alignment horizontal="center" vertical="center"/>
    </xf>
    <xf numFmtId="164" fontId="3175" fillId="0" borderId="0" xfId="0" quotePrefix="false" applyFont="true" applyNumberFormat="true">
      <alignment horizontal="center" vertical="center"/>
    </xf>
    <xf numFmtId="4" fontId="3176" fillId="0" borderId="0" xfId="0" quotePrefix="false" applyFont="true" applyNumberFormat="true">
      <alignment horizontal="center" vertical="center"/>
    </xf>
    <xf numFmtId="164" fontId="3177" fillId="0" borderId="0" xfId="0" quotePrefix="false" applyFont="true" applyNumberFormat="true">
      <alignment horizontal="center" vertical="center"/>
    </xf>
    <xf numFmtId="4" fontId="3178" fillId="0" borderId="0" xfId="0" quotePrefix="false" applyFont="true" applyNumberFormat="true">
      <alignment horizontal="center" vertical="center"/>
    </xf>
    <xf numFmtId="164" fontId="3179" fillId="0" borderId="0" xfId="0" quotePrefix="false" applyFont="true" applyNumberFormat="true">
      <alignment horizontal="center" vertical="center"/>
    </xf>
    <xf numFmtId="4" fontId="3180" fillId="0" borderId="0" xfId="0" quotePrefix="false" applyFont="true" applyNumberFormat="true">
      <alignment horizontal="center" vertical="center"/>
    </xf>
    <xf numFmtId="164" fontId="3181" fillId="0" borderId="0" xfId="0" quotePrefix="false" applyFont="true" applyNumberFormat="true">
      <alignment horizontal="center" vertical="center"/>
    </xf>
    <xf numFmtId="4" fontId="3182" fillId="0" borderId="0" xfId="0" quotePrefix="false" applyFont="true" applyNumberFormat="true">
      <alignment horizontal="center" vertical="center"/>
    </xf>
    <xf numFmtId="164" fontId="3183" fillId="0" borderId="0" xfId="0" quotePrefix="false" applyFont="true" applyNumberFormat="true">
      <alignment horizontal="center" vertical="center"/>
    </xf>
    <xf numFmtId="4" fontId="3184" fillId="0" borderId="0" xfId="0" quotePrefix="false" applyFont="true" applyNumberFormat="true">
      <alignment horizontal="center" vertical="center"/>
    </xf>
    <xf numFmtId="164" fontId="3185" fillId="0" borderId="0" xfId="0" quotePrefix="false" applyFont="true" applyNumberFormat="true">
      <alignment horizontal="center" vertical="center"/>
    </xf>
    <xf numFmtId="4" fontId="3186" fillId="0" borderId="0" xfId="0" quotePrefix="false" applyFont="true" applyNumberFormat="true">
      <alignment horizontal="center" vertical="center"/>
    </xf>
    <xf numFmtId="164" fontId="3187" fillId="0" borderId="0" xfId="0" quotePrefix="false" applyFont="true" applyNumberFormat="true">
      <alignment horizontal="center" vertical="center"/>
    </xf>
    <xf numFmtId="4" fontId="3188" fillId="0" borderId="0" xfId="0" quotePrefix="false" applyFont="true" applyNumberFormat="true">
      <alignment horizontal="center" vertical="center"/>
    </xf>
    <xf numFmtId="164" fontId="3189" fillId="0" borderId="0" xfId="0" quotePrefix="false" applyFont="true" applyNumberFormat="true">
      <alignment horizontal="center" vertical="center"/>
    </xf>
    <xf numFmtId="4" fontId="3190" fillId="0" borderId="0" xfId="0" quotePrefix="false" applyFont="true" applyNumberFormat="true">
      <alignment horizontal="center" vertical="center"/>
    </xf>
    <xf numFmtId="164" fontId="3191" fillId="0" borderId="0" xfId="0" quotePrefix="false" applyFont="true" applyNumberFormat="true">
      <alignment horizontal="center" vertical="center"/>
    </xf>
    <xf numFmtId="0" fontId="3192" fillId="0" borderId="0" xfId="0" quotePrefix="false" applyFont="true">
      <alignment horizontal="center" vertical="center" wrapText="true"/>
    </xf>
    <xf numFmtId="4" fontId="3193" fillId="0" borderId="0" xfId="0" quotePrefix="false" applyFont="true" applyNumberFormat="true">
      <alignment horizontal="center" vertical="center"/>
    </xf>
    <xf numFmtId="164" fontId="3194" fillId="0" borderId="0" xfId="0" quotePrefix="false" applyFont="true" applyNumberFormat="true">
      <alignment horizontal="center" vertical="center"/>
    </xf>
    <xf numFmtId="164" fontId="3195" fillId="0" borderId="0" xfId="0" quotePrefix="false" applyFont="true" applyNumberFormat="true">
      <alignment horizontal="center" vertical="center"/>
    </xf>
    <xf numFmtId="165" fontId="3196" fillId="0" borderId="0" xfId="0" quotePrefix="false" applyFont="true" applyNumberFormat="true">
      <alignment horizontal="center" vertical="center"/>
    </xf>
    <xf numFmtId="164" fontId="3197" fillId="0" borderId="0" xfId="0" quotePrefix="false" applyFont="true" applyNumberFormat="true">
      <alignment horizontal="center" vertical="center"/>
    </xf>
    <xf numFmtId="164" fontId="3198" fillId="0" borderId="0" xfId="0" quotePrefix="false" applyFont="true" applyNumberFormat="true">
      <alignment horizontal="center" vertical="center" wrapText="true"/>
    </xf>
    <xf numFmtId="4" fontId="3199" fillId="0" borderId="0" xfId="0" quotePrefix="false" applyFont="true" applyNumberFormat="true">
      <alignment horizontal="center" vertical="center"/>
    </xf>
    <xf numFmtId="164" fontId="3200" fillId="0" borderId="0" xfId="0" quotePrefix="false" applyFont="true" applyNumberFormat="true">
      <alignment horizontal="center" vertical="center"/>
    </xf>
    <xf numFmtId="4" fontId="3201" fillId="0" borderId="0" xfId="0" quotePrefix="false" applyFont="true" applyNumberFormat="true">
      <alignment horizontal="center" vertical="center"/>
    </xf>
    <xf numFmtId="164" fontId="3202" fillId="0" borderId="0" xfId="0" quotePrefix="false" applyFont="true" applyNumberFormat="true">
      <alignment horizontal="center" vertical="center"/>
    </xf>
    <xf numFmtId="4" fontId="3203" fillId="0" borderId="0" xfId="0" quotePrefix="false" applyFont="true" applyNumberFormat="true">
      <alignment horizontal="center" vertical="center"/>
    </xf>
    <xf numFmtId="164" fontId="3204" fillId="0" borderId="0" xfId="0" quotePrefix="false" applyFont="true" applyNumberFormat="true">
      <alignment horizontal="center" vertical="center"/>
    </xf>
    <xf numFmtId="4" fontId="3205" fillId="0" borderId="0" xfId="0" quotePrefix="false" applyFont="true" applyNumberFormat="true">
      <alignment horizontal="center" vertical="center"/>
    </xf>
    <xf numFmtId="164" fontId="3206" fillId="0" borderId="0" xfId="0" quotePrefix="false" applyFont="true" applyNumberFormat="true">
      <alignment horizontal="center" vertical="center"/>
    </xf>
    <xf numFmtId="4" fontId="3207" fillId="0" borderId="0" xfId="0" quotePrefix="false" applyFont="true" applyNumberFormat="true">
      <alignment horizontal="center" vertical="center"/>
    </xf>
    <xf numFmtId="164" fontId="3208" fillId="0" borderId="0" xfId="0" quotePrefix="false" applyFont="true" applyNumberFormat="true">
      <alignment horizontal="center" vertical="center"/>
    </xf>
    <xf numFmtId="4" fontId="3209" fillId="0" borderId="0" xfId="0" quotePrefix="false" applyFont="true" applyNumberFormat="true">
      <alignment horizontal="center" vertical="center"/>
    </xf>
    <xf numFmtId="164" fontId="3210" fillId="0" borderId="0" xfId="0" quotePrefix="false" applyFont="true" applyNumberFormat="true">
      <alignment horizontal="center" vertical="center"/>
    </xf>
    <xf numFmtId="4" fontId="3211" fillId="0" borderId="0" xfId="0" quotePrefix="false" applyFont="true" applyNumberFormat="true">
      <alignment horizontal="center" vertical="center"/>
    </xf>
    <xf numFmtId="164" fontId="3212" fillId="0" borderId="0" xfId="0" quotePrefix="false" applyFont="true" applyNumberFormat="true">
      <alignment horizontal="center" vertical="center"/>
    </xf>
    <xf numFmtId="4" fontId="3213" fillId="0" borderId="0" xfId="0" quotePrefix="false" applyFont="true" applyNumberFormat="true">
      <alignment horizontal="center" vertical="center"/>
    </xf>
    <xf numFmtId="164" fontId="3214" fillId="0" borderId="0" xfId="0" quotePrefix="false" applyFont="true" applyNumberFormat="true">
      <alignment horizontal="center" vertical="center"/>
    </xf>
    <xf numFmtId="4" fontId="3215" fillId="0" borderId="0" xfId="0" quotePrefix="false" applyFont="true" applyNumberFormat="true">
      <alignment horizontal="center" vertical="center"/>
    </xf>
    <xf numFmtId="164" fontId="3216" fillId="0" borderId="0" xfId="0" quotePrefix="false" applyFont="true" applyNumberFormat="true">
      <alignment horizontal="center" vertical="center"/>
    </xf>
    <xf numFmtId="4" fontId="3217" fillId="0" borderId="0" xfId="0" quotePrefix="false" applyFont="true" applyNumberFormat="true">
      <alignment horizontal="center" vertical="center"/>
    </xf>
    <xf numFmtId="164" fontId="3218" fillId="0" borderId="0" xfId="0" quotePrefix="false" applyFont="true" applyNumberFormat="true">
      <alignment horizontal="center" vertical="center"/>
    </xf>
    <xf numFmtId="0" fontId="3219" fillId="0" borderId="0" xfId="0" quotePrefix="false" applyFont="true">
      <alignment horizontal="center" vertical="center" wrapText="true"/>
    </xf>
    <xf numFmtId="4" fontId="3220" fillId="0" borderId="0" xfId="0" quotePrefix="false" applyFont="true" applyNumberFormat="true">
      <alignment horizontal="center" vertical="center"/>
    </xf>
    <xf numFmtId="164" fontId="3221" fillId="0" borderId="0" xfId="0" quotePrefix="false" applyFont="true" applyNumberFormat="true">
      <alignment horizontal="center" vertical="center"/>
    </xf>
    <xf numFmtId="164" fontId="3222" fillId="0" borderId="0" xfId="0" quotePrefix="false" applyFont="true" applyNumberFormat="true">
      <alignment horizontal="center" vertical="center"/>
    </xf>
    <xf numFmtId="165" fontId="3223" fillId="0" borderId="0" xfId="0" quotePrefix="false" applyFont="true" applyNumberFormat="true">
      <alignment horizontal="center" vertical="center"/>
    </xf>
    <xf numFmtId="164" fontId="3224" fillId="0" borderId="0" xfId="0" quotePrefix="false" applyFont="true" applyNumberFormat="true">
      <alignment horizontal="center" vertical="center"/>
    </xf>
    <xf numFmtId="164" fontId="3225" fillId="0" borderId="0" xfId="0" quotePrefix="false" applyFont="true" applyNumberFormat="true">
      <alignment horizontal="center" vertical="center" wrapText="true"/>
    </xf>
    <xf numFmtId="4" fontId="3226" fillId="0" borderId="0" xfId="0" quotePrefix="false" applyFont="true" applyNumberFormat="true">
      <alignment horizontal="center" vertical="center"/>
    </xf>
    <xf numFmtId="164" fontId="3227" fillId="0" borderId="0" xfId="0" quotePrefix="false" applyFont="true" applyNumberFormat="true">
      <alignment horizontal="center" vertical="center"/>
    </xf>
    <xf numFmtId="4" fontId="3228" fillId="0" borderId="0" xfId="0" quotePrefix="false" applyFont="true" applyNumberFormat="true">
      <alignment horizontal="center" vertical="center"/>
    </xf>
    <xf numFmtId="164" fontId="3229" fillId="0" borderId="0" xfId="0" quotePrefix="false" applyFont="true" applyNumberFormat="true">
      <alignment horizontal="center" vertical="center"/>
    </xf>
    <xf numFmtId="4" fontId="3230" fillId="0" borderId="0" xfId="0" quotePrefix="false" applyFont="true" applyNumberFormat="true">
      <alignment horizontal="center" vertical="center"/>
    </xf>
    <xf numFmtId="164" fontId="3231" fillId="0" borderId="0" xfId="0" quotePrefix="false" applyFont="true" applyNumberFormat="true">
      <alignment horizontal="center" vertical="center"/>
    </xf>
    <xf numFmtId="4" fontId="3232" fillId="0" borderId="0" xfId="0" quotePrefix="false" applyFont="true" applyNumberFormat="true">
      <alignment horizontal="center" vertical="center"/>
    </xf>
    <xf numFmtId="164" fontId="3233" fillId="0" borderId="0" xfId="0" quotePrefix="false" applyFont="true" applyNumberFormat="true">
      <alignment horizontal="center" vertical="center"/>
    </xf>
    <xf numFmtId="4" fontId="3234" fillId="0" borderId="0" xfId="0" quotePrefix="false" applyFont="true" applyNumberFormat="true">
      <alignment horizontal="center" vertical="center"/>
    </xf>
    <xf numFmtId="164" fontId="3235" fillId="0" borderId="0" xfId="0" quotePrefix="false" applyFont="true" applyNumberFormat="true">
      <alignment horizontal="center" vertical="center"/>
    </xf>
    <xf numFmtId="4" fontId="3236" fillId="0" borderId="0" xfId="0" quotePrefix="false" applyFont="true" applyNumberFormat="true">
      <alignment horizontal="center" vertical="center"/>
    </xf>
    <xf numFmtId="164" fontId="3237" fillId="0" borderId="0" xfId="0" quotePrefix="false" applyFont="true" applyNumberFormat="true">
      <alignment horizontal="center" vertical="center"/>
    </xf>
    <xf numFmtId="4" fontId="3238" fillId="0" borderId="0" xfId="0" quotePrefix="false" applyFont="true" applyNumberFormat="true">
      <alignment horizontal="center" vertical="center"/>
    </xf>
    <xf numFmtId="164" fontId="3239" fillId="0" borderId="0" xfId="0" quotePrefix="false" applyFont="true" applyNumberFormat="true">
      <alignment horizontal="center" vertical="center"/>
    </xf>
    <xf numFmtId="4" fontId="3240" fillId="0" borderId="0" xfId="0" quotePrefix="false" applyFont="true" applyNumberFormat="true">
      <alignment horizontal="center" vertical="center"/>
    </xf>
    <xf numFmtId="164" fontId="3241" fillId="0" borderId="0" xfId="0" quotePrefix="false" applyFont="true" applyNumberFormat="true">
      <alignment horizontal="center" vertical="center"/>
    </xf>
    <xf numFmtId="4" fontId="3242" fillId="0" borderId="0" xfId="0" quotePrefix="false" applyFont="true" applyNumberFormat="true">
      <alignment horizontal="center" vertical="center"/>
    </xf>
    <xf numFmtId="164" fontId="3243" fillId="0" borderId="0" xfId="0" quotePrefix="false" applyFont="true" applyNumberFormat="true">
      <alignment horizontal="center" vertical="center"/>
    </xf>
    <xf numFmtId="4" fontId="3244" fillId="0" borderId="0" xfId="0" quotePrefix="false" applyFont="true" applyNumberFormat="true">
      <alignment horizontal="center" vertical="center"/>
    </xf>
    <xf numFmtId="164" fontId="3245" fillId="0" borderId="0" xfId="0" quotePrefix="false" applyFont="true" applyNumberFormat="true">
      <alignment horizontal="center" vertical="center"/>
    </xf>
    <xf numFmtId="0" fontId="3246" fillId="0" borderId="0" xfId="0" quotePrefix="false" applyFont="true">
      <alignment horizontal="center" vertical="center" wrapText="true"/>
    </xf>
    <xf numFmtId="4" fontId="3247" fillId="0" borderId="0" xfId="0" quotePrefix="false" applyFont="true" applyNumberFormat="true">
      <alignment horizontal="center" vertical="center"/>
    </xf>
    <xf numFmtId="164" fontId="3248" fillId="0" borderId="0" xfId="0" quotePrefix="false" applyFont="true" applyNumberFormat="true">
      <alignment horizontal="center" vertical="center"/>
    </xf>
    <xf numFmtId="164" fontId="3249" fillId="0" borderId="0" xfId="0" quotePrefix="false" applyFont="true" applyNumberFormat="true">
      <alignment horizontal="center" vertical="center"/>
    </xf>
    <xf numFmtId="165" fontId="3250" fillId="0" borderId="0" xfId="0" quotePrefix="false" applyFont="true" applyNumberFormat="true">
      <alignment horizontal="center" vertical="center"/>
    </xf>
    <xf numFmtId="164" fontId="3251" fillId="0" borderId="0" xfId="0" quotePrefix="false" applyFont="true" applyNumberFormat="true">
      <alignment horizontal="center" vertical="center"/>
    </xf>
    <xf numFmtId="164" fontId="3252" fillId="0" borderId="0" xfId="0" quotePrefix="false" applyFont="true" applyNumberFormat="true">
      <alignment horizontal="center" vertical="center" wrapText="true"/>
    </xf>
    <xf numFmtId="4" fontId="3253" fillId="0" borderId="0" xfId="0" quotePrefix="false" applyFont="true" applyNumberFormat="true">
      <alignment horizontal="center" vertical="center"/>
    </xf>
    <xf numFmtId="164" fontId="3254" fillId="0" borderId="0" xfId="0" quotePrefix="false" applyFont="true" applyNumberFormat="true">
      <alignment horizontal="center" vertical="center"/>
    </xf>
    <xf numFmtId="4" fontId="3255" fillId="0" borderId="0" xfId="0" quotePrefix="false" applyFont="true" applyNumberFormat="true">
      <alignment horizontal="center" vertical="center"/>
    </xf>
    <xf numFmtId="164" fontId="3256" fillId="0" borderId="0" xfId="0" quotePrefix="false" applyFont="true" applyNumberFormat="true">
      <alignment horizontal="center" vertical="center"/>
    </xf>
    <xf numFmtId="4" fontId="3257" fillId="0" borderId="0" xfId="0" quotePrefix="false" applyFont="true" applyNumberFormat="true">
      <alignment horizontal="center" vertical="center"/>
    </xf>
    <xf numFmtId="164" fontId="3258" fillId="0" borderId="0" xfId="0" quotePrefix="false" applyFont="true" applyNumberFormat="true">
      <alignment horizontal="center" vertical="center"/>
    </xf>
    <xf numFmtId="4" fontId="3259" fillId="0" borderId="0" xfId="0" quotePrefix="false" applyFont="true" applyNumberFormat="true">
      <alignment horizontal="center" vertical="center"/>
    </xf>
    <xf numFmtId="164" fontId="3260" fillId="0" borderId="0" xfId="0" quotePrefix="false" applyFont="true" applyNumberFormat="true">
      <alignment horizontal="center" vertical="center"/>
    </xf>
    <xf numFmtId="4" fontId="3261" fillId="0" borderId="0" xfId="0" quotePrefix="false" applyFont="true" applyNumberFormat="true">
      <alignment horizontal="center" vertical="center"/>
    </xf>
    <xf numFmtId="164" fontId="3262" fillId="0" borderId="0" xfId="0" quotePrefix="false" applyFont="true" applyNumberFormat="true">
      <alignment horizontal="center" vertical="center"/>
    </xf>
    <xf numFmtId="4" fontId="3263" fillId="0" borderId="0" xfId="0" quotePrefix="false" applyFont="true" applyNumberFormat="true">
      <alignment horizontal="center" vertical="center"/>
    </xf>
    <xf numFmtId="164" fontId="3264" fillId="0" borderId="0" xfId="0" quotePrefix="false" applyFont="true" applyNumberFormat="true">
      <alignment horizontal="center" vertical="center"/>
    </xf>
    <xf numFmtId="4" fontId="3265" fillId="0" borderId="0" xfId="0" quotePrefix="false" applyFont="true" applyNumberFormat="true">
      <alignment horizontal="center" vertical="center"/>
    </xf>
    <xf numFmtId="164" fontId="3266" fillId="0" borderId="0" xfId="0" quotePrefix="false" applyFont="true" applyNumberFormat="true">
      <alignment horizontal="center" vertical="center"/>
    </xf>
    <xf numFmtId="4" fontId="3267" fillId="0" borderId="0" xfId="0" quotePrefix="false" applyFont="true" applyNumberFormat="true">
      <alignment horizontal="center" vertical="center"/>
    </xf>
    <xf numFmtId="164" fontId="3268" fillId="0" borderId="0" xfId="0" quotePrefix="false" applyFont="true" applyNumberFormat="true">
      <alignment horizontal="center" vertical="center"/>
    </xf>
    <xf numFmtId="4" fontId="3269" fillId="0" borderId="0" xfId="0" quotePrefix="false" applyFont="true" applyNumberFormat="true">
      <alignment horizontal="center" vertical="center"/>
    </xf>
    <xf numFmtId="164" fontId="3270" fillId="0" borderId="0" xfId="0" quotePrefix="false" applyFont="true" applyNumberFormat="true">
      <alignment horizontal="center" vertical="center"/>
    </xf>
    <xf numFmtId="4" fontId="3271" fillId="0" borderId="0" xfId="0" quotePrefix="false" applyFont="true" applyNumberFormat="true">
      <alignment horizontal="center" vertical="center"/>
    </xf>
    <xf numFmtId="164" fontId="3272" fillId="0" borderId="0" xfId="0" quotePrefix="false" applyFont="true" applyNumberFormat="true">
      <alignment horizontal="center" vertical="center"/>
    </xf>
    <xf numFmtId="0" fontId="3273" fillId="0" borderId="0" xfId="0" quotePrefix="false" applyFont="true">
      <alignment horizontal="center" vertical="center" wrapText="true"/>
    </xf>
    <xf numFmtId="4" fontId="3274" fillId="0" borderId="0" xfId="0" quotePrefix="false" applyFont="true" applyNumberFormat="true">
      <alignment horizontal="center" vertical="center"/>
    </xf>
    <xf numFmtId="164" fontId="3275" fillId="0" borderId="0" xfId="0" quotePrefix="false" applyFont="true" applyNumberFormat="true">
      <alignment horizontal="center" vertical="center"/>
    </xf>
    <xf numFmtId="164" fontId="3276" fillId="0" borderId="0" xfId="0" quotePrefix="false" applyFont="true" applyNumberFormat="true">
      <alignment horizontal="center" vertical="center"/>
    </xf>
    <xf numFmtId="165" fontId="3277" fillId="0" borderId="0" xfId="0" quotePrefix="false" applyFont="true" applyNumberFormat="true">
      <alignment horizontal="center" vertical="center"/>
    </xf>
    <xf numFmtId="164" fontId="3278" fillId="0" borderId="0" xfId="0" quotePrefix="false" applyFont="true" applyNumberFormat="true">
      <alignment horizontal="center" vertical="center"/>
    </xf>
    <xf numFmtId="164" fontId="3279" fillId="0" borderId="0" xfId="0" quotePrefix="false" applyFont="true" applyNumberFormat="true">
      <alignment horizontal="center" vertical="center" wrapText="true"/>
    </xf>
    <xf numFmtId="4" fontId="3280" fillId="0" borderId="0" xfId="0" quotePrefix="false" applyFont="true" applyNumberFormat="true">
      <alignment horizontal="center" vertical="center"/>
    </xf>
    <xf numFmtId="164" fontId="3281" fillId="0" borderId="0" xfId="0" quotePrefix="false" applyFont="true" applyNumberFormat="true">
      <alignment horizontal="center" vertical="center"/>
    </xf>
    <xf numFmtId="4" fontId="3282" fillId="0" borderId="0" xfId="0" quotePrefix="false" applyFont="true" applyNumberFormat="true">
      <alignment horizontal="center" vertical="center"/>
    </xf>
    <xf numFmtId="164" fontId="3283" fillId="0" borderId="0" xfId="0" quotePrefix="false" applyFont="true" applyNumberFormat="true">
      <alignment horizontal="center" vertical="center"/>
    </xf>
    <xf numFmtId="4" fontId="3284" fillId="0" borderId="0" xfId="0" quotePrefix="false" applyFont="true" applyNumberFormat="true">
      <alignment horizontal="center" vertical="center"/>
    </xf>
    <xf numFmtId="164" fontId="3285" fillId="0" borderId="0" xfId="0" quotePrefix="false" applyFont="true" applyNumberFormat="true">
      <alignment horizontal="center" vertical="center"/>
    </xf>
    <xf numFmtId="4" fontId="3286" fillId="0" borderId="0" xfId="0" quotePrefix="false" applyFont="true" applyNumberFormat="true">
      <alignment horizontal="center" vertical="center"/>
    </xf>
    <xf numFmtId="164" fontId="3287" fillId="0" borderId="0" xfId="0" quotePrefix="false" applyFont="true" applyNumberFormat="true">
      <alignment horizontal="center" vertical="center"/>
    </xf>
    <xf numFmtId="4" fontId="3288" fillId="0" borderId="0" xfId="0" quotePrefix="false" applyFont="true" applyNumberFormat="true">
      <alignment horizontal="center" vertical="center"/>
    </xf>
    <xf numFmtId="164" fontId="3289" fillId="0" borderId="0" xfId="0" quotePrefix="false" applyFont="true" applyNumberFormat="true">
      <alignment horizontal="center" vertical="center"/>
    </xf>
    <xf numFmtId="4" fontId="3290" fillId="0" borderId="0" xfId="0" quotePrefix="false" applyFont="true" applyNumberFormat="true">
      <alignment horizontal="center" vertical="center"/>
    </xf>
    <xf numFmtId="164" fontId="3291" fillId="0" borderId="0" xfId="0" quotePrefix="false" applyFont="true" applyNumberFormat="true">
      <alignment horizontal="center" vertical="center"/>
    </xf>
    <xf numFmtId="4" fontId="3292" fillId="0" borderId="0" xfId="0" quotePrefix="false" applyFont="true" applyNumberFormat="true">
      <alignment horizontal="center" vertical="center"/>
    </xf>
    <xf numFmtId="164" fontId="3293" fillId="0" borderId="0" xfId="0" quotePrefix="false" applyFont="true" applyNumberFormat="true">
      <alignment horizontal="center" vertical="center"/>
    </xf>
    <xf numFmtId="4" fontId="3294" fillId="0" borderId="0" xfId="0" quotePrefix="false" applyFont="true" applyNumberFormat="true">
      <alignment horizontal="center" vertical="center"/>
    </xf>
    <xf numFmtId="164" fontId="3295" fillId="0" borderId="0" xfId="0" quotePrefix="false" applyFont="true" applyNumberFormat="true">
      <alignment horizontal="center" vertical="center"/>
    </xf>
    <xf numFmtId="4" fontId="3296" fillId="0" borderId="0" xfId="0" quotePrefix="false" applyFont="true" applyNumberFormat="true">
      <alignment horizontal="center" vertical="center"/>
    </xf>
    <xf numFmtId="164" fontId="3297" fillId="0" borderId="0" xfId="0" quotePrefix="false" applyFont="true" applyNumberFormat="true">
      <alignment horizontal="center" vertical="center"/>
    </xf>
    <xf numFmtId="4" fontId="3298" fillId="0" borderId="0" xfId="0" quotePrefix="false" applyFont="true" applyNumberFormat="true">
      <alignment horizontal="center" vertical="center"/>
    </xf>
    <xf numFmtId="164" fontId="3299" fillId="0" borderId="0" xfId="0" quotePrefix="false" applyFont="true" applyNumberFormat="true">
      <alignment horizontal="center" vertical="center"/>
    </xf>
    <xf numFmtId="0" fontId="3300" fillId="0" borderId="0" xfId="0" quotePrefix="false" applyFont="true">
      <alignment horizontal="center" vertical="center" wrapText="true"/>
    </xf>
    <xf numFmtId="4" fontId="3301" fillId="0" borderId="0" xfId="0" quotePrefix="false" applyFont="true" applyNumberFormat="true">
      <alignment horizontal="center" vertical="center"/>
    </xf>
    <xf numFmtId="164" fontId="3302" fillId="0" borderId="0" xfId="0" quotePrefix="false" applyFont="true" applyNumberFormat="true">
      <alignment horizontal="center" vertical="center"/>
    </xf>
    <xf numFmtId="164" fontId="3303" fillId="0" borderId="0" xfId="0" quotePrefix="false" applyFont="true" applyNumberFormat="true">
      <alignment horizontal="center" vertical="center"/>
    </xf>
    <xf numFmtId="165" fontId="3304" fillId="0" borderId="0" xfId="0" quotePrefix="false" applyFont="true" applyNumberFormat="true">
      <alignment horizontal="center" vertical="center"/>
    </xf>
    <xf numFmtId="164" fontId="3305" fillId="0" borderId="0" xfId="0" quotePrefix="false" applyFont="true" applyNumberFormat="true">
      <alignment horizontal="center" vertical="center"/>
    </xf>
    <xf numFmtId="164" fontId="3306" fillId="0" borderId="0" xfId="0" quotePrefix="false" applyFont="true" applyNumberFormat="true">
      <alignment horizontal="center" vertical="center" wrapText="true"/>
    </xf>
    <xf numFmtId="4" fontId="3307" fillId="0" borderId="0" xfId="0" quotePrefix="false" applyFont="true" applyNumberFormat="true">
      <alignment horizontal="center" vertical="center"/>
    </xf>
    <xf numFmtId="164" fontId="3308" fillId="0" borderId="0" xfId="0" quotePrefix="false" applyFont="true" applyNumberFormat="true">
      <alignment horizontal="center" vertical="center"/>
    </xf>
    <xf numFmtId="4" fontId="3309" fillId="0" borderId="0" xfId="0" quotePrefix="false" applyFont="true" applyNumberFormat="true">
      <alignment horizontal="center" vertical="center"/>
    </xf>
    <xf numFmtId="164" fontId="3310" fillId="0" borderId="0" xfId="0" quotePrefix="false" applyFont="true" applyNumberFormat="true">
      <alignment horizontal="center" vertical="center"/>
    </xf>
    <xf numFmtId="4" fontId="3311" fillId="0" borderId="0" xfId="0" quotePrefix="false" applyFont="true" applyNumberFormat="true">
      <alignment horizontal="center" vertical="center"/>
    </xf>
    <xf numFmtId="164" fontId="3312" fillId="0" borderId="0" xfId="0" quotePrefix="false" applyFont="true" applyNumberFormat="true">
      <alignment horizontal="center" vertical="center"/>
    </xf>
    <xf numFmtId="4" fontId="3313" fillId="0" borderId="0" xfId="0" quotePrefix="false" applyFont="true" applyNumberFormat="true">
      <alignment horizontal="center" vertical="center"/>
    </xf>
    <xf numFmtId="164" fontId="3314" fillId="0" borderId="0" xfId="0" quotePrefix="false" applyFont="true" applyNumberFormat="true">
      <alignment horizontal="center" vertical="center"/>
    </xf>
    <xf numFmtId="4" fontId="3315" fillId="0" borderId="0" xfId="0" quotePrefix="false" applyFont="true" applyNumberFormat="true">
      <alignment horizontal="center" vertical="center"/>
    </xf>
    <xf numFmtId="164" fontId="3316" fillId="0" borderId="0" xfId="0" quotePrefix="false" applyFont="true" applyNumberFormat="true">
      <alignment horizontal="center" vertical="center"/>
    </xf>
    <xf numFmtId="4" fontId="3317" fillId="0" borderId="0" xfId="0" quotePrefix="false" applyFont="true" applyNumberFormat="true">
      <alignment horizontal="center" vertical="center"/>
    </xf>
    <xf numFmtId="164" fontId="3318" fillId="0" borderId="0" xfId="0" quotePrefix="false" applyFont="true" applyNumberFormat="true">
      <alignment horizontal="center" vertical="center"/>
    </xf>
    <xf numFmtId="4" fontId="3319" fillId="0" borderId="0" xfId="0" quotePrefix="false" applyFont="true" applyNumberFormat="true">
      <alignment horizontal="center" vertical="center"/>
    </xf>
    <xf numFmtId="164" fontId="3320" fillId="0" borderId="0" xfId="0" quotePrefix="false" applyFont="true" applyNumberFormat="true">
      <alignment horizontal="center" vertical="center"/>
    </xf>
    <xf numFmtId="4" fontId="3321" fillId="0" borderId="0" xfId="0" quotePrefix="false" applyFont="true" applyNumberFormat="true">
      <alignment horizontal="center" vertical="center"/>
    </xf>
    <xf numFmtId="164" fontId="3322" fillId="0" borderId="0" xfId="0" quotePrefix="false" applyFont="true" applyNumberFormat="true">
      <alignment horizontal="center" vertical="center"/>
    </xf>
    <xf numFmtId="4" fontId="3323" fillId="0" borderId="0" xfId="0" quotePrefix="false" applyFont="true" applyNumberFormat="true">
      <alignment horizontal="center" vertical="center"/>
    </xf>
    <xf numFmtId="164" fontId="3324" fillId="0" borderId="0" xfId="0" quotePrefix="false" applyFont="true" applyNumberFormat="true">
      <alignment horizontal="center" vertical="center"/>
    </xf>
    <xf numFmtId="4" fontId="3325" fillId="0" borderId="0" xfId="0" quotePrefix="false" applyFont="true" applyNumberFormat="true">
      <alignment horizontal="center" vertical="center"/>
    </xf>
    <xf numFmtId="164" fontId="3326" fillId="0" borderId="0" xfId="0" quotePrefix="false" applyFont="true" applyNumberFormat="true">
      <alignment horizontal="center" vertical="center"/>
    </xf>
    <xf numFmtId="0" fontId="3327" fillId="0" borderId="0" xfId="0" quotePrefix="false" applyFont="true">
      <alignment horizontal="center" vertical="center" wrapText="true"/>
    </xf>
    <xf numFmtId="4" fontId="3328" fillId="0" borderId="0" xfId="0" quotePrefix="false" applyFont="true" applyNumberFormat="true">
      <alignment horizontal="center" vertical="center"/>
    </xf>
    <xf numFmtId="164" fontId="3329" fillId="0" borderId="0" xfId="0" quotePrefix="false" applyFont="true" applyNumberFormat="true">
      <alignment horizontal="center" vertical="center"/>
    </xf>
    <xf numFmtId="164" fontId="3330" fillId="0" borderId="0" xfId="0" quotePrefix="false" applyFont="true" applyNumberFormat="true">
      <alignment horizontal="center" vertical="center"/>
    </xf>
    <xf numFmtId="165" fontId="3331" fillId="0" borderId="0" xfId="0" quotePrefix="false" applyFont="true" applyNumberFormat="true">
      <alignment horizontal="center" vertical="center"/>
    </xf>
    <xf numFmtId="164" fontId="3332" fillId="0" borderId="0" xfId="0" quotePrefix="false" applyFont="true" applyNumberFormat="true">
      <alignment horizontal="center" vertical="center"/>
    </xf>
    <xf numFmtId="164" fontId="3333" fillId="0" borderId="0" xfId="0" quotePrefix="false" applyFont="true" applyNumberFormat="true">
      <alignment horizontal="center" vertical="center" wrapText="true"/>
    </xf>
    <xf numFmtId="4" fontId="3334" fillId="0" borderId="0" xfId="0" quotePrefix="false" applyFont="true" applyNumberFormat="true">
      <alignment horizontal="center" vertical="center"/>
    </xf>
    <xf numFmtId="164" fontId="3335" fillId="0" borderId="0" xfId="0" quotePrefix="false" applyFont="true" applyNumberFormat="true">
      <alignment horizontal="center" vertical="center"/>
    </xf>
    <xf numFmtId="4" fontId="3336" fillId="0" borderId="0" xfId="0" quotePrefix="false" applyFont="true" applyNumberFormat="true">
      <alignment horizontal="center" vertical="center"/>
    </xf>
    <xf numFmtId="164" fontId="3337" fillId="0" borderId="0" xfId="0" quotePrefix="false" applyFont="true" applyNumberFormat="true">
      <alignment horizontal="center" vertical="center"/>
    </xf>
    <xf numFmtId="4" fontId="3338" fillId="0" borderId="0" xfId="0" quotePrefix="false" applyFont="true" applyNumberFormat="true">
      <alignment horizontal="center" vertical="center"/>
    </xf>
    <xf numFmtId="164" fontId="3339" fillId="0" borderId="0" xfId="0" quotePrefix="false" applyFont="true" applyNumberFormat="true">
      <alignment horizontal="center" vertical="center"/>
    </xf>
    <xf numFmtId="4" fontId="3340" fillId="0" borderId="0" xfId="0" quotePrefix="false" applyFont="true" applyNumberFormat="true">
      <alignment horizontal="center" vertical="center"/>
    </xf>
    <xf numFmtId="164" fontId="3341" fillId="0" borderId="0" xfId="0" quotePrefix="false" applyFont="true" applyNumberFormat="true">
      <alignment horizontal="center" vertical="center"/>
    </xf>
    <xf numFmtId="4" fontId="3342" fillId="0" borderId="0" xfId="0" quotePrefix="false" applyFont="true" applyNumberFormat="true">
      <alignment horizontal="center" vertical="center"/>
    </xf>
    <xf numFmtId="164" fontId="3343" fillId="0" borderId="0" xfId="0" quotePrefix="false" applyFont="true" applyNumberFormat="true">
      <alignment horizontal="center" vertical="center"/>
    </xf>
    <xf numFmtId="4" fontId="3344" fillId="0" borderId="0" xfId="0" quotePrefix="false" applyFont="true" applyNumberFormat="true">
      <alignment horizontal="center" vertical="center"/>
    </xf>
    <xf numFmtId="164" fontId="3345" fillId="0" borderId="0" xfId="0" quotePrefix="false" applyFont="true" applyNumberFormat="true">
      <alignment horizontal="center" vertical="center"/>
    </xf>
    <xf numFmtId="4" fontId="3346" fillId="0" borderId="0" xfId="0" quotePrefix="false" applyFont="true" applyNumberFormat="true">
      <alignment horizontal="center" vertical="center"/>
    </xf>
    <xf numFmtId="164" fontId="3347" fillId="0" borderId="0" xfId="0" quotePrefix="false" applyFont="true" applyNumberFormat="true">
      <alignment horizontal="center" vertical="center"/>
    </xf>
    <xf numFmtId="4" fontId="3348" fillId="0" borderId="0" xfId="0" quotePrefix="false" applyFont="true" applyNumberFormat="true">
      <alignment horizontal="center" vertical="center"/>
    </xf>
    <xf numFmtId="164" fontId="3349" fillId="0" borderId="0" xfId="0" quotePrefix="false" applyFont="true" applyNumberFormat="true">
      <alignment horizontal="center" vertical="center"/>
    </xf>
    <xf numFmtId="4" fontId="3350" fillId="0" borderId="0" xfId="0" quotePrefix="false" applyFont="true" applyNumberFormat="true">
      <alignment horizontal="center" vertical="center"/>
    </xf>
    <xf numFmtId="164" fontId="3351" fillId="0" borderId="0" xfId="0" quotePrefix="false" applyFont="true" applyNumberFormat="true">
      <alignment horizontal="center" vertical="center"/>
    </xf>
    <xf numFmtId="4" fontId="3352" fillId="0" borderId="0" xfId="0" quotePrefix="false" applyFont="true" applyNumberFormat="true">
      <alignment horizontal="center" vertical="center"/>
    </xf>
    <xf numFmtId="164" fontId="3353" fillId="0" borderId="0" xfId="0" quotePrefix="false" applyFont="true" applyNumberFormat="true">
      <alignment horizontal="center" vertical="center"/>
    </xf>
    <xf numFmtId="0" fontId="3354" fillId="0" borderId="0" xfId="0" quotePrefix="false" applyFont="true">
      <alignment horizontal="center" vertical="center" wrapText="true"/>
    </xf>
    <xf numFmtId="4" fontId="3355" fillId="0" borderId="0" xfId="0" quotePrefix="false" applyFont="true" applyNumberFormat="true">
      <alignment horizontal="center" vertical="center"/>
    </xf>
    <xf numFmtId="164" fontId="3356" fillId="0" borderId="0" xfId="0" quotePrefix="false" applyFont="true" applyNumberFormat="true">
      <alignment horizontal="center" vertical="center"/>
    </xf>
    <xf numFmtId="164" fontId="3357" fillId="0" borderId="0" xfId="0" quotePrefix="false" applyFont="true" applyNumberFormat="true">
      <alignment horizontal="center" vertical="center"/>
    </xf>
    <xf numFmtId="165" fontId="3358" fillId="0" borderId="0" xfId="0" quotePrefix="false" applyFont="true" applyNumberFormat="true">
      <alignment horizontal="center" vertical="center"/>
    </xf>
    <xf numFmtId="164" fontId="3359" fillId="0" borderId="0" xfId="0" quotePrefix="false" applyFont="true" applyNumberFormat="true">
      <alignment horizontal="center" vertical="center"/>
    </xf>
    <xf numFmtId="164" fontId="3360" fillId="0" borderId="0" xfId="0" quotePrefix="false" applyFont="true" applyNumberFormat="true">
      <alignment horizontal="center" vertical="center" wrapText="true"/>
    </xf>
    <xf numFmtId="4" fontId="3361" fillId="0" borderId="0" xfId="0" quotePrefix="false" applyFont="true" applyNumberFormat="true">
      <alignment horizontal="center" vertical="center"/>
    </xf>
    <xf numFmtId="164" fontId="3362" fillId="0" borderId="0" xfId="0" quotePrefix="false" applyFont="true" applyNumberFormat="true">
      <alignment horizontal="center" vertical="center"/>
    </xf>
    <xf numFmtId="4" fontId="3363" fillId="0" borderId="0" xfId="0" quotePrefix="false" applyFont="true" applyNumberFormat="true">
      <alignment horizontal="center" vertical="center"/>
    </xf>
    <xf numFmtId="164" fontId="3364" fillId="0" borderId="0" xfId="0" quotePrefix="false" applyFont="true" applyNumberFormat="true">
      <alignment horizontal="center" vertical="center"/>
    </xf>
    <xf numFmtId="4" fontId="3365" fillId="0" borderId="0" xfId="0" quotePrefix="false" applyFont="true" applyNumberFormat="true">
      <alignment horizontal="center" vertical="center"/>
    </xf>
    <xf numFmtId="164" fontId="3366" fillId="0" borderId="0" xfId="0" quotePrefix="false" applyFont="true" applyNumberFormat="true">
      <alignment horizontal="center" vertical="center"/>
    </xf>
    <xf numFmtId="4" fontId="3367" fillId="0" borderId="0" xfId="0" quotePrefix="false" applyFont="true" applyNumberFormat="true">
      <alignment horizontal="center" vertical="center"/>
    </xf>
    <xf numFmtId="164" fontId="3368" fillId="0" borderId="0" xfId="0" quotePrefix="false" applyFont="true" applyNumberFormat="true">
      <alignment horizontal="center" vertical="center"/>
    </xf>
    <xf numFmtId="4" fontId="3369" fillId="0" borderId="0" xfId="0" quotePrefix="false" applyFont="true" applyNumberFormat="true">
      <alignment horizontal="center" vertical="center"/>
    </xf>
    <xf numFmtId="164" fontId="3370" fillId="0" borderId="0" xfId="0" quotePrefix="false" applyFont="true" applyNumberFormat="true">
      <alignment horizontal="center" vertical="center"/>
    </xf>
    <xf numFmtId="4" fontId="3371" fillId="0" borderId="0" xfId="0" quotePrefix="false" applyFont="true" applyNumberFormat="true">
      <alignment horizontal="center" vertical="center"/>
    </xf>
    <xf numFmtId="164" fontId="3372" fillId="0" borderId="0" xfId="0" quotePrefix="false" applyFont="true" applyNumberFormat="true">
      <alignment horizontal="center" vertical="center"/>
    </xf>
    <xf numFmtId="4" fontId="3373" fillId="0" borderId="0" xfId="0" quotePrefix="false" applyFont="true" applyNumberFormat="true">
      <alignment horizontal="center" vertical="center"/>
    </xf>
    <xf numFmtId="164" fontId="3374" fillId="0" borderId="0" xfId="0" quotePrefix="false" applyFont="true" applyNumberFormat="true">
      <alignment horizontal="center" vertical="center"/>
    </xf>
    <xf numFmtId="4" fontId="3375" fillId="0" borderId="0" xfId="0" quotePrefix="false" applyFont="true" applyNumberFormat="true">
      <alignment horizontal="center" vertical="center"/>
    </xf>
    <xf numFmtId="164" fontId="3376" fillId="0" borderId="0" xfId="0" quotePrefix="false" applyFont="true" applyNumberFormat="true">
      <alignment horizontal="center" vertical="center"/>
    </xf>
    <xf numFmtId="4" fontId="3377" fillId="0" borderId="0" xfId="0" quotePrefix="false" applyFont="true" applyNumberFormat="true">
      <alignment horizontal="center" vertical="center"/>
    </xf>
    <xf numFmtId="164" fontId="3378" fillId="0" borderId="0" xfId="0" quotePrefix="false" applyFont="true" applyNumberFormat="true">
      <alignment horizontal="center" vertical="center"/>
    </xf>
    <xf numFmtId="4" fontId="3379" fillId="0" borderId="0" xfId="0" quotePrefix="false" applyFont="true" applyNumberFormat="true">
      <alignment horizontal="center" vertical="center"/>
    </xf>
    <xf numFmtId="164" fontId="3380" fillId="0" borderId="0" xfId="0" quotePrefix="false" applyFont="true" applyNumberFormat="true">
      <alignment horizontal="center" vertical="center"/>
    </xf>
    <xf numFmtId="0" fontId="3381" fillId="0" borderId="0" xfId="0" quotePrefix="false" applyFont="true">
      <alignment horizontal="center" vertical="center" wrapText="true"/>
    </xf>
    <xf numFmtId="4" fontId="3382" fillId="0" borderId="0" xfId="0" quotePrefix="false" applyFont="true" applyNumberFormat="true">
      <alignment horizontal="center" vertical="center"/>
    </xf>
    <xf numFmtId="164" fontId="3383" fillId="0" borderId="0" xfId="0" quotePrefix="false" applyFont="true" applyNumberFormat="true">
      <alignment horizontal="center" vertical="center"/>
    </xf>
    <xf numFmtId="164" fontId="3384" fillId="0" borderId="0" xfId="0" quotePrefix="false" applyFont="true" applyNumberFormat="true">
      <alignment horizontal="center" vertical="center"/>
    </xf>
    <xf numFmtId="165" fontId="3385" fillId="0" borderId="0" xfId="0" quotePrefix="false" applyFont="true" applyNumberFormat="true">
      <alignment horizontal="center" vertical="center"/>
    </xf>
    <xf numFmtId="164" fontId="3386" fillId="0" borderId="0" xfId="0" quotePrefix="false" applyFont="true" applyNumberFormat="true">
      <alignment horizontal="center" vertical="center"/>
    </xf>
    <xf numFmtId="164" fontId="3387" fillId="0" borderId="0" xfId="0" quotePrefix="false" applyFont="true" applyNumberFormat="true">
      <alignment horizontal="center" vertical="center" wrapText="true"/>
    </xf>
    <xf numFmtId="4" fontId="3388" fillId="0" borderId="0" xfId="0" quotePrefix="false" applyFont="true" applyNumberFormat="true">
      <alignment horizontal="center" vertical="center"/>
    </xf>
    <xf numFmtId="164" fontId="3389" fillId="0" borderId="0" xfId="0" quotePrefix="false" applyFont="true" applyNumberFormat="true">
      <alignment horizontal="center" vertical="center"/>
    </xf>
    <xf numFmtId="4" fontId="3390" fillId="0" borderId="0" xfId="0" quotePrefix="false" applyFont="true" applyNumberFormat="true">
      <alignment horizontal="center" vertical="center"/>
    </xf>
    <xf numFmtId="164" fontId="3391" fillId="0" borderId="0" xfId="0" quotePrefix="false" applyFont="true" applyNumberFormat="true">
      <alignment horizontal="center" vertical="center"/>
    </xf>
    <xf numFmtId="4" fontId="3392" fillId="0" borderId="0" xfId="0" quotePrefix="false" applyFont="true" applyNumberFormat="true">
      <alignment horizontal="center" vertical="center"/>
    </xf>
    <xf numFmtId="164" fontId="3393" fillId="0" borderId="0" xfId="0" quotePrefix="false" applyFont="true" applyNumberFormat="true">
      <alignment horizontal="center" vertical="center"/>
    </xf>
    <xf numFmtId="4" fontId="3394" fillId="0" borderId="0" xfId="0" quotePrefix="false" applyFont="true" applyNumberFormat="true">
      <alignment horizontal="center" vertical="center"/>
    </xf>
    <xf numFmtId="164" fontId="3395" fillId="0" borderId="0" xfId="0" quotePrefix="false" applyFont="true" applyNumberFormat="true">
      <alignment horizontal="center" vertical="center"/>
    </xf>
    <xf numFmtId="4" fontId="3396" fillId="0" borderId="0" xfId="0" quotePrefix="false" applyFont="true" applyNumberFormat="true">
      <alignment horizontal="center" vertical="center"/>
    </xf>
    <xf numFmtId="164" fontId="3397" fillId="0" borderId="0" xfId="0" quotePrefix="false" applyFont="true" applyNumberFormat="true">
      <alignment horizontal="center" vertical="center"/>
    </xf>
    <xf numFmtId="4" fontId="3398" fillId="0" borderId="0" xfId="0" quotePrefix="false" applyFont="true" applyNumberFormat="true">
      <alignment horizontal="center" vertical="center"/>
    </xf>
    <xf numFmtId="164" fontId="3399" fillId="0" borderId="0" xfId="0" quotePrefix="false" applyFont="true" applyNumberFormat="true">
      <alignment horizontal="center" vertical="center"/>
    </xf>
    <xf numFmtId="4" fontId="3400" fillId="0" borderId="0" xfId="0" quotePrefix="false" applyFont="true" applyNumberFormat="true">
      <alignment horizontal="center" vertical="center"/>
    </xf>
    <xf numFmtId="164" fontId="3401" fillId="0" borderId="0" xfId="0" quotePrefix="false" applyFont="true" applyNumberFormat="true">
      <alignment horizontal="center" vertical="center"/>
    </xf>
    <xf numFmtId="4" fontId="3402" fillId="0" borderId="0" xfId="0" quotePrefix="false" applyFont="true" applyNumberFormat="true">
      <alignment horizontal="center" vertical="center"/>
    </xf>
    <xf numFmtId="164" fontId="3403" fillId="0" borderId="0" xfId="0" quotePrefix="false" applyFont="true" applyNumberFormat="true">
      <alignment horizontal="center" vertical="center"/>
    </xf>
    <xf numFmtId="4" fontId="3404" fillId="0" borderId="0" xfId="0" quotePrefix="false" applyFont="true" applyNumberFormat="true">
      <alignment horizontal="center" vertical="center"/>
    </xf>
    <xf numFmtId="164" fontId="3405" fillId="0" borderId="0" xfId="0" quotePrefix="false" applyFont="true" applyNumberFormat="true">
      <alignment horizontal="center" vertical="center"/>
    </xf>
    <xf numFmtId="4" fontId="3406" fillId="0" borderId="0" xfId="0" quotePrefix="false" applyFont="true" applyNumberFormat="true">
      <alignment horizontal="center" vertical="center"/>
    </xf>
    <xf numFmtId="164" fontId="3407" fillId="0" borderId="0" xfId="0" quotePrefix="false" applyFont="true" applyNumberFormat="true">
      <alignment horizontal="center" vertical="center"/>
    </xf>
    <xf numFmtId="0" fontId="3408" fillId="0" borderId="0" xfId="0" quotePrefix="false" applyFont="true">
      <alignment horizontal="center" vertical="center" wrapText="true"/>
    </xf>
    <xf numFmtId="4" fontId="3409" fillId="0" borderId="0" xfId="0" quotePrefix="false" applyFont="true" applyNumberFormat="true">
      <alignment horizontal="center" vertical="center"/>
    </xf>
    <xf numFmtId="164" fontId="3410" fillId="0" borderId="0" xfId="0" quotePrefix="false" applyFont="true" applyNumberFormat="true">
      <alignment horizontal="center" vertical="center"/>
    </xf>
    <xf numFmtId="164" fontId="3411" fillId="0" borderId="0" xfId="0" quotePrefix="false" applyFont="true" applyNumberFormat="true">
      <alignment horizontal="center" vertical="center"/>
    </xf>
    <xf numFmtId="165" fontId="3412" fillId="0" borderId="0" xfId="0" quotePrefix="false" applyFont="true" applyNumberFormat="true">
      <alignment horizontal="center" vertical="center"/>
    </xf>
    <xf numFmtId="164" fontId="3413" fillId="0" borderId="0" xfId="0" quotePrefix="false" applyFont="true" applyNumberFormat="true">
      <alignment horizontal="center" vertical="center"/>
    </xf>
    <xf numFmtId="164" fontId="3414" fillId="0" borderId="0" xfId="0" quotePrefix="false" applyFont="true" applyNumberFormat="true">
      <alignment horizontal="center" vertical="center" wrapText="true"/>
    </xf>
    <xf numFmtId="4" fontId="3415" fillId="0" borderId="0" xfId="0" quotePrefix="false" applyFont="true" applyNumberFormat="true">
      <alignment horizontal="center" vertical="center"/>
    </xf>
    <xf numFmtId="164" fontId="3416" fillId="0" borderId="0" xfId="0" quotePrefix="false" applyFont="true" applyNumberFormat="true">
      <alignment horizontal="center" vertical="center"/>
    </xf>
    <xf numFmtId="4" fontId="3417" fillId="0" borderId="0" xfId="0" quotePrefix="false" applyFont="true" applyNumberFormat="true">
      <alignment horizontal="center" vertical="center"/>
    </xf>
    <xf numFmtId="164" fontId="3418" fillId="0" borderId="0" xfId="0" quotePrefix="false" applyFont="true" applyNumberFormat="true">
      <alignment horizontal="center" vertical="center"/>
    </xf>
    <xf numFmtId="4" fontId="3419" fillId="0" borderId="0" xfId="0" quotePrefix="false" applyFont="true" applyNumberFormat="true">
      <alignment horizontal="center" vertical="center"/>
    </xf>
    <xf numFmtId="164" fontId="3420" fillId="0" borderId="0" xfId="0" quotePrefix="false" applyFont="true" applyNumberFormat="true">
      <alignment horizontal="center" vertical="center"/>
    </xf>
    <xf numFmtId="4" fontId="3421" fillId="0" borderId="0" xfId="0" quotePrefix="false" applyFont="true" applyNumberFormat="true">
      <alignment horizontal="center" vertical="center"/>
    </xf>
    <xf numFmtId="164" fontId="3422" fillId="0" borderId="0" xfId="0" quotePrefix="false" applyFont="true" applyNumberFormat="true">
      <alignment horizontal="center" vertical="center"/>
    </xf>
    <xf numFmtId="4" fontId="3423" fillId="0" borderId="0" xfId="0" quotePrefix="false" applyFont="true" applyNumberFormat="true">
      <alignment horizontal="center" vertical="center"/>
    </xf>
    <xf numFmtId="164" fontId="3424" fillId="0" borderId="0" xfId="0" quotePrefix="false" applyFont="true" applyNumberFormat="true">
      <alignment horizontal="center" vertical="center"/>
    </xf>
    <xf numFmtId="4" fontId="3425" fillId="0" borderId="0" xfId="0" quotePrefix="false" applyFont="true" applyNumberFormat="true">
      <alignment horizontal="center" vertical="center"/>
    </xf>
    <xf numFmtId="164" fontId="3426" fillId="0" borderId="0" xfId="0" quotePrefix="false" applyFont="true" applyNumberFormat="true">
      <alignment horizontal="center" vertical="center"/>
    </xf>
    <xf numFmtId="4" fontId="3427" fillId="0" borderId="0" xfId="0" quotePrefix="false" applyFont="true" applyNumberFormat="true">
      <alignment horizontal="center" vertical="center"/>
    </xf>
    <xf numFmtId="164" fontId="3428" fillId="0" borderId="0" xfId="0" quotePrefix="false" applyFont="true" applyNumberFormat="true">
      <alignment horizontal="center" vertical="center"/>
    </xf>
    <xf numFmtId="4" fontId="3429" fillId="0" borderId="0" xfId="0" quotePrefix="false" applyFont="true" applyNumberFormat="true">
      <alignment horizontal="center" vertical="center"/>
    </xf>
    <xf numFmtId="164" fontId="3430" fillId="0" borderId="0" xfId="0" quotePrefix="false" applyFont="true" applyNumberFormat="true">
      <alignment horizontal="center" vertical="center"/>
    </xf>
    <xf numFmtId="4" fontId="3431" fillId="0" borderId="0" xfId="0" quotePrefix="false" applyFont="true" applyNumberFormat="true">
      <alignment horizontal="center" vertical="center"/>
    </xf>
    <xf numFmtId="164" fontId="3432" fillId="0" borderId="0" xfId="0" quotePrefix="false" applyFont="true" applyNumberFormat="true">
      <alignment horizontal="center" vertical="center"/>
    </xf>
    <xf numFmtId="4" fontId="3433" fillId="0" borderId="0" xfId="0" quotePrefix="false" applyFont="true" applyNumberFormat="true">
      <alignment horizontal="center" vertical="center"/>
    </xf>
    <xf numFmtId="164" fontId="3434" fillId="0" borderId="0" xfId="0" quotePrefix="false" applyFont="true" applyNumberFormat="true">
      <alignment horizontal="center" vertical="center"/>
    </xf>
    <xf numFmtId="0" fontId="3435" fillId="0" borderId="0" xfId="0" quotePrefix="false" applyFont="true">
      <alignment horizontal="center" vertical="center" wrapText="true"/>
    </xf>
    <xf numFmtId="4" fontId="3436" fillId="0" borderId="0" xfId="0" quotePrefix="false" applyFont="true" applyNumberFormat="true">
      <alignment horizontal="center" vertical="center"/>
    </xf>
    <xf numFmtId="164" fontId="3437" fillId="0" borderId="0" xfId="0" quotePrefix="false" applyFont="true" applyNumberFormat="true">
      <alignment horizontal="center" vertical="center"/>
    </xf>
    <xf numFmtId="164" fontId="3438" fillId="0" borderId="0" xfId="0" quotePrefix="false" applyFont="true" applyNumberFormat="true">
      <alignment horizontal="center" vertical="center"/>
    </xf>
    <xf numFmtId="165" fontId="3439" fillId="0" borderId="0" xfId="0" quotePrefix="false" applyFont="true" applyNumberFormat="true">
      <alignment horizontal="center" vertical="center"/>
    </xf>
    <xf numFmtId="164" fontId="3440" fillId="0" borderId="0" xfId="0" quotePrefix="false" applyFont="true" applyNumberFormat="true">
      <alignment horizontal="center" vertical="center"/>
    </xf>
    <xf numFmtId="164" fontId="3441" fillId="0" borderId="0" xfId="0" quotePrefix="false" applyFont="true" applyNumberFormat="true">
      <alignment horizontal="center" vertical="center" wrapText="true"/>
    </xf>
    <xf numFmtId="4" fontId="3442" fillId="0" borderId="0" xfId="0" quotePrefix="false" applyFont="true" applyNumberFormat="true">
      <alignment horizontal="center" vertical="center"/>
    </xf>
    <xf numFmtId="164" fontId="3443" fillId="0" borderId="0" xfId="0" quotePrefix="false" applyFont="true" applyNumberFormat="true">
      <alignment horizontal="center" vertical="center"/>
    </xf>
    <xf numFmtId="4" fontId="3444" fillId="0" borderId="0" xfId="0" quotePrefix="false" applyFont="true" applyNumberFormat="true">
      <alignment horizontal="center" vertical="center"/>
    </xf>
    <xf numFmtId="164" fontId="3445" fillId="0" borderId="0" xfId="0" quotePrefix="false" applyFont="true" applyNumberFormat="true">
      <alignment horizontal="center" vertical="center"/>
    </xf>
    <xf numFmtId="4" fontId="3446" fillId="0" borderId="0" xfId="0" quotePrefix="false" applyFont="true" applyNumberFormat="true">
      <alignment horizontal="center" vertical="center"/>
    </xf>
    <xf numFmtId="164" fontId="3447" fillId="0" borderId="0" xfId="0" quotePrefix="false" applyFont="true" applyNumberFormat="true">
      <alignment horizontal="center" vertical="center"/>
    </xf>
    <xf numFmtId="4" fontId="3448" fillId="0" borderId="0" xfId="0" quotePrefix="false" applyFont="true" applyNumberFormat="true">
      <alignment horizontal="center" vertical="center"/>
    </xf>
    <xf numFmtId="164" fontId="3449" fillId="0" borderId="0" xfId="0" quotePrefix="false" applyFont="true" applyNumberFormat="true">
      <alignment horizontal="center" vertical="center"/>
    </xf>
    <xf numFmtId="4" fontId="3450" fillId="0" borderId="0" xfId="0" quotePrefix="false" applyFont="true" applyNumberFormat="true">
      <alignment horizontal="center" vertical="center"/>
    </xf>
    <xf numFmtId="164" fontId="3451" fillId="0" borderId="0" xfId="0" quotePrefix="false" applyFont="true" applyNumberFormat="true">
      <alignment horizontal="center" vertical="center"/>
    </xf>
    <xf numFmtId="4" fontId="3452" fillId="0" borderId="0" xfId="0" quotePrefix="false" applyFont="true" applyNumberFormat="true">
      <alignment horizontal="center" vertical="center"/>
    </xf>
    <xf numFmtId="164" fontId="3453" fillId="0" borderId="0" xfId="0" quotePrefix="false" applyFont="true" applyNumberFormat="true">
      <alignment horizontal="center" vertical="center"/>
    </xf>
    <xf numFmtId="4" fontId="3454" fillId="0" borderId="0" xfId="0" quotePrefix="false" applyFont="true" applyNumberFormat="true">
      <alignment horizontal="center" vertical="center"/>
    </xf>
    <xf numFmtId="164" fontId="3455" fillId="0" borderId="0" xfId="0" quotePrefix="false" applyFont="true" applyNumberFormat="true">
      <alignment horizontal="center" vertical="center"/>
    </xf>
    <xf numFmtId="4" fontId="3456" fillId="0" borderId="0" xfId="0" quotePrefix="false" applyFont="true" applyNumberFormat="true">
      <alignment horizontal="center" vertical="center"/>
    </xf>
    <xf numFmtId="164" fontId="3457" fillId="0" borderId="0" xfId="0" quotePrefix="false" applyFont="true" applyNumberFormat="true">
      <alignment horizontal="center" vertical="center"/>
    </xf>
    <xf numFmtId="4" fontId="3458" fillId="0" borderId="0" xfId="0" quotePrefix="false" applyFont="true" applyNumberFormat="true">
      <alignment horizontal="center" vertical="center"/>
    </xf>
    <xf numFmtId="164" fontId="3459" fillId="0" borderId="0" xfId="0" quotePrefix="false" applyFont="true" applyNumberFormat="true">
      <alignment horizontal="center" vertical="center"/>
    </xf>
    <xf numFmtId="4" fontId="3460" fillId="0" borderId="0" xfId="0" quotePrefix="false" applyFont="true" applyNumberFormat="true">
      <alignment horizontal="center" vertical="center"/>
    </xf>
    <xf numFmtId="164" fontId="3461" fillId="0" borderId="0" xfId="0" quotePrefix="false" applyFont="true" applyNumberFormat="true">
      <alignment horizontal="center" vertical="center"/>
    </xf>
    <xf numFmtId="0" fontId="3462" fillId="0" borderId="0" xfId="0" quotePrefix="false" applyFont="true">
      <alignment horizontal="center" vertical="center" wrapText="true"/>
    </xf>
    <xf numFmtId="4" fontId="3463" fillId="0" borderId="0" xfId="0" quotePrefix="false" applyFont="true" applyNumberFormat="true">
      <alignment horizontal="center" vertical="center"/>
    </xf>
    <xf numFmtId="164" fontId="3464" fillId="0" borderId="0" xfId="0" quotePrefix="false" applyFont="true" applyNumberFormat="true">
      <alignment horizontal="center" vertical="center"/>
    </xf>
    <xf numFmtId="164" fontId="3465" fillId="0" borderId="0" xfId="0" quotePrefix="false" applyFont="true" applyNumberFormat="true">
      <alignment horizontal="center" vertical="center"/>
    </xf>
    <xf numFmtId="165" fontId="3466" fillId="0" borderId="0" xfId="0" quotePrefix="false" applyFont="true" applyNumberFormat="true">
      <alignment horizontal="center" vertical="center"/>
    </xf>
    <xf numFmtId="164" fontId="3467" fillId="0" borderId="0" xfId="0" quotePrefix="false" applyFont="true" applyNumberFormat="true">
      <alignment horizontal="center" vertical="center"/>
    </xf>
    <xf numFmtId="164" fontId="3468" fillId="0" borderId="0" xfId="0" quotePrefix="false" applyFont="true" applyNumberFormat="true">
      <alignment horizontal="center" vertical="center" wrapText="true"/>
    </xf>
    <xf numFmtId="4" fontId="3469" fillId="0" borderId="0" xfId="0" quotePrefix="false" applyFont="true" applyNumberFormat="true">
      <alignment horizontal="center" vertical="center"/>
    </xf>
    <xf numFmtId="164" fontId="3470" fillId="0" borderId="0" xfId="0" quotePrefix="false" applyFont="true" applyNumberFormat="true">
      <alignment horizontal="center" vertical="center"/>
    </xf>
    <xf numFmtId="4" fontId="3471" fillId="0" borderId="0" xfId="0" quotePrefix="false" applyFont="true" applyNumberFormat="true">
      <alignment horizontal="center" vertical="center"/>
    </xf>
    <xf numFmtId="164" fontId="3472" fillId="0" borderId="0" xfId="0" quotePrefix="false" applyFont="true" applyNumberFormat="true">
      <alignment horizontal="center" vertical="center"/>
    </xf>
    <xf numFmtId="4" fontId="3473" fillId="0" borderId="0" xfId="0" quotePrefix="false" applyFont="true" applyNumberFormat="true">
      <alignment horizontal="center" vertical="center"/>
    </xf>
    <xf numFmtId="164" fontId="3474" fillId="0" borderId="0" xfId="0" quotePrefix="false" applyFont="true" applyNumberFormat="true">
      <alignment horizontal="center" vertical="center"/>
    </xf>
    <xf numFmtId="4" fontId="3475" fillId="0" borderId="0" xfId="0" quotePrefix="false" applyFont="true" applyNumberFormat="true">
      <alignment horizontal="center" vertical="center"/>
    </xf>
    <xf numFmtId="164" fontId="3476" fillId="0" borderId="0" xfId="0" quotePrefix="false" applyFont="true" applyNumberFormat="true">
      <alignment horizontal="center" vertical="center"/>
    </xf>
    <xf numFmtId="4" fontId="3477" fillId="0" borderId="0" xfId="0" quotePrefix="false" applyFont="true" applyNumberFormat="true">
      <alignment horizontal="center" vertical="center"/>
    </xf>
    <xf numFmtId="164" fontId="3478" fillId="0" borderId="0" xfId="0" quotePrefix="false" applyFont="true" applyNumberFormat="true">
      <alignment horizontal="center" vertical="center"/>
    </xf>
    <xf numFmtId="4" fontId="3479" fillId="0" borderId="0" xfId="0" quotePrefix="false" applyFont="true" applyNumberFormat="true">
      <alignment horizontal="center" vertical="center"/>
    </xf>
    <xf numFmtId="164" fontId="3480" fillId="0" borderId="0" xfId="0" quotePrefix="false" applyFont="true" applyNumberFormat="true">
      <alignment horizontal="center" vertical="center"/>
    </xf>
    <xf numFmtId="4" fontId="3481" fillId="0" borderId="0" xfId="0" quotePrefix="false" applyFont="true" applyNumberFormat="true">
      <alignment horizontal="center" vertical="center"/>
    </xf>
    <xf numFmtId="164" fontId="3482" fillId="0" borderId="0" xfId="0" quotePrefix="false" applyFont="true" applyNumberFormat="true">
      <alignment horizontal="center" vertical="center"/>
    </xf>
    <xf numFmtId="4" fontId="3483" fillId="0" borderId="0" xfId="0" quotePrefix="false" applyFont="true" applyNumberFormat="true">
      <alignment horizontal="center" vertical="center"/>
    </xf>
    <xf numFmtId="164" fontId="3484" fillId="0" borderId="0" xfId="0" quotePrefix="false" applyFont="true" applyNumberFormat="true">
      <alignment horizontal="center" vertical="center"/>
    </xf>
    <xf numFmtId="4" fontId="3485" fillId="0" borderId="0" xfId="0" quotePrefix="false" applyFont="true" applyNumberFormat="true">
      <alignment horizontal="center" vertical="center"/>
    </xf>
    <xf numFmtId="164" fontId="3486" fillId="0" borderId="0" xfId="0" quotePrefix="false" applyFont="true" applyNumberFormat="true">
      <alignment horizontal="center" vertical="center"/>
    </xf>
    <xf numFmtId="4" fontId="3487" fillId="0" borderId="0" xfId="0" quotePrefix="false" applyFont="true" applyNumberFormat="true">
      <alignment horizontal="center" vertical="center"/>
    </xf>
    <xf numFmtId="164" fontId="3488" fillId="0" borderId="0" xfId="0" quotePrefix="false" applyFont="true" applyNumberFormat="true">
      <alignment horizontal="center" vertical="center"/>
    </xf>
    <xf numFmtId="0" fontId="3489" fillId="0" borderId="0" xfId="0" quotePrefix="false" applyFont="true">
      <alignment horizontal="center" vertical="center" wrapText="true"/>
    </xf>
    <xf numFmtId="4" fontId="3490" fillId="0" borderId="0" xfId="0" quotePrefix="false" applyFont="true" applyNumberFormat="true">
      <alignment horizontal="center" vertical="center"/>
    </xf>
    <xf numFmtId="164" fontId="3491" fillId="0" borderId="0" xfId="0" quotePrefix="false" applyFont="true" applyNumberFormat="true">
      <alignment horizontal="center" vertical="center"/>
    </xf>
    <xf numFmtId="164" fontId="3492" fillId="0" borderId="0" xfId="0" quotePrefix="false" applyFont="true" applyNumberFormat="true">
      <alignment horizontal="center" vertical="center"/>
    </xf>
    <xf numFmtId="165" fontId="3493" fillId="0" borderId="0" xfId="0" quotePrefix="false" applyFont="true" applyNumberFormat="true">
      <alignment horizontal="center" vertical="center"/>
    </xf>
    <xf numFmtId="164" fontId="3494" fillId="0" borderId="0" xfId="0" quotePrefix="false" applyFont="true" applyNumberFormat="true">
      <alignment horizontal="center" vertical="center"/>
    </xf>
    <xf numFmtId="164" fontId="3495" fillId="0" borderId="0" xfId="0" quotePrefix="false" applyFont="true" applyNumberFormat="true">
      <alignment horizontal="center" vertical="center" wrapText="true"/>
    </xf>
    <xf numFmtId="4" fontId="3496" fillId="0" borderId="0" xfId="0" quotePrefix="false" applyFont="true" applyNumberFormat="true">
      <alignment horizontal="center" vertical="center"/>
    </xf>
    <xf numFmtId="164" fontId="3497" fillId="0" borderId="0" xfId="0" quotePrefix="false" applyFont="true" applyNumberFormat="true">
      <alignment horizontal="center" vertical="center"/>
    </xf>
    <xf numFmtId="4" fontId="3498" fillId="0" borderId="0" xfId="0" quotePrefix="false" applyFont="true" applyNumberFormat="true">
      <alignment horizontal="center" vertical="center"/>
    </xf>
    <xf numFmtId="164" fontId="3499" fillId="0" borderId="0" xfId="0" quotePrefix="false" applyFont="true" applyNumberFormat="true">
      <alignment horizontal="center" vertical="center"/>
    </xf>
    <xf numFmtId="4" fontId="3500" fillId="0" borderId="0" xfId="0" quotePrefix="false" applyFont="true" applyNumberFormat="true">
      <alignment horizontal="center" vertical="center"/>
    </xf>
    <xf numFmtId="164" fontId="3501" fillId="0" borderId="0" xfId="0" quotePrefix="false" applyFont="true" applyNumberFormat="true">
      <alignment horizontal="center" vertical="center"/>
    </xf>
    <xf numFmtId="4" fontId="3502" fillId="0" borderId="0" xfId="0" quotePrefix="false" applyFont="true" applyNumberFormat="true">
      <alignment horizontal="center" vertical="center"/>
    </xf>
    <xf numFmtId="164" fontId="3503" fillId="0" borderId="0" xfId="0" quotePrefix="false" applyFont="true" applyNumberFormat="true">
      <alignment horizontal="center" vertical="center"/>
    </xf>
    <xf numFmtId="4" fontId="3504" fillId="0" borderId="0" xfId="0" quotePrefix="false" applyFont="true" applyNumberFormat="true">
      <alignment horizontal="center" vertical="center"/>
    </xf>
    <xf numFmtId="164" fontId="3505" fillId="0" borderId="0" xfId="0" quotePrefix="false" applyFont="true" applyNumberFormat="true">
      <alignment horizontal="center" vertical="center"/>
    </xf>
    <xf numFmtId="4" fontId="3506" fillId="0" borderId="0" xfId="0" quotePrefix="false" applyFont="true" applyNumberFormat="true">
      <alignment horizontal="center" vertical="center"/>
    </xf>
    <xf numFmtId="164" fontId="3507" fillId="0" borderId="0" xfId="0" quotePrefix="false" applyFont="true" applyNumberFormat="true">
      <alignment horizontal="center" vertical="center"/>
    </xf>
    <xf numFmtId="4" fontId="3508" fillId="0" borderId="0" xfId="0" quotePrefix="false" applyFont="true" applyNumberFormat="true">
      <alignment horizontal="center" vertical="center"/>
    </xf>
    <xf numFmtId="164" fontId="3509" fillId="0" borderId="0" xfId="0" quotePrefix="false" applyFont="true" applyNumberFormat="true">
      <alignment horizontal="center" vertical="center"/>
    </xf>
    <xf numFmtId="4" fontId="3510" fillId="0" borderId="0" xfId="0" quotePrefix="false" applyFont="true" applyNumberFormat="true">
      <alignment horizontal="center" vertical="center"/>
    </xf>
    <xf numFmtId="164" fontId="3511" fillId="0" borderId="0" xfId="0" quotePrefix="false" applyFont="true" applyNumberFormat="true">
      <alignment horizontal="center" vertical="center"/>
    </xf>
    <xf numFmtId="4" fontId="3512" fillId="0" borderId="0" xfId="0" quotePrefix="false" applyFont="true" applyNumberFormat="true">
      <alignment horizontal="center" vertical="center"/>
    </xf>
    <xf numFmtId="164" fontId="3513" fillId="0" borderId="0" xfId="0" quotePrefix="false" applyFont="true" applyNumberFormat="true">
      <alignment horizontal="center" vertical="center"/>
    </xf>
    <xf numFmtId="4" fontId="3514" fillId="0" borderId="0" xfId="0" quotePrefix="false" applyFont="true" applyNumberFormat="true">
      <alignment horizontal="center" vertical="center"/>
    </xf>
    <xf numFmtId="164" fontId="3515" fillId="0" borderId="0" xfId="0" quotePrefix="false" applyFont="true" applyNumberFormat="true">
      <alignment horizontal="center" vertical="center"/>
    </xf>
    <xf numFmtId="0" fontId="3516" fillId="0" borderId="0" xfId="0" quotePrefix="false" applyFont="true">
      <alignment horizontal="center" vertical="center" wrapText="true"/>
    </xf>
    <xf numFmtId="4" fontId="3517" fillId="0" borderId="0" xfId="0" quotePrefix="false" applyFont="true" applyNumberFormat="true">
      <alignment horizontal="center" vertical="center"/>
    </xf>
    <xf numFmtId="164" fontId="3518" fillId="0" borderId="0" xfId="0" quotePrefix="false" applyFont="true" applyNumberFormat="true">
      <alignment horizontal="center" vertical="center"/>
    </xf>
    <xf numFmtId="164" fontId="3519" fillId="0" borderId="0" xfId="0" quotePrefix="false" applyFont="true" applyNumberFormat="true">
      <alignment horizontal="center" vertical="center"/>
    </xf>
    <xf numFmtId="165" fontId="3520" fillId="0" borderId="0" xfId="0" quotePrefix="false" applyFont="true" applyNumberFormat="true">
      <alignment horizontal="center" vertical="center"/>
    </xf>
    <xf numFmtId="164" fontId="3521" fillId="0" borderId="0" xfId="0" quotePrefix="false" applyFont="true" applyNumberFormat="true">
      <alignment horizontal="center" vertical="center"/>
    </xf>
    <xf numFmtId="164" fontId="3522" fillId="0" borderId="0" xfId="0" quotePrefix="false" applyFont="true" applyNumberFormat="true">
      <alignment horizontal="center" vertical="center" wrapText="true"/>
    </xf>
    <xf numFmtId="4" fontId="3523" fillId="0" borderId="0" xfId="0" quotePrefix="false" applyFont="true" applyNumberFormat="true">
      <alignment horizontal="center" vertical="center"/>
    </xf>
    <xf numFmtId="164" fontId="3524" fillId="0" borderId="0" xfId="0" quotePrefix="false" applyFont="true" applyNumberFormat="true">
      <alignment horizontal="center" vertical="center"/>
    </xf>
    <xf numFmtId="4" fontId="3525" fillId="0" borderId="0" xfId="0" quotePrefix="false" applyFont="true" applyNumberFormat="true">
      <alignment horizontal="center" vertical="center"/>
    </xf>
    <xf numFmtId="164" fontId="3526" fillId="0" borderId="0" xfId="0" quotePrefix="false" applyFont="true" applyNumberFormat="true">
      <alignment horizontal="center" vertical="center"/>
    </xf>
    <xf numFmtId="4" fontId="3527" fillId="0" borderId="0" xfId="0" quotePrefix="false" applyFont="true" applyNumberFormat="true">
      <alignment horizontal="center" vertical="center"/>
    </xf>
    <xf numFmtId="164" fontId="3528" fillId="0" borderId="0" xfId="0" quotePrefix="false" applyFont="true" applyNumberFormat="true">
      <alignment horizontal="center" vertical="center"/>
    </xf>
    <xf numFmtId="4" fontId="3529" fillId="0" borderId="0" xfId="0" quotePrefix="false" applyFont="true" applyNumberFormat="true">
      <alignment horizontal="center" vertical="center"/>
    </xf>
    <xf numFmtId="164" fontId="3530" fillId="0" borderId="0" xfId="0" quotePrefix="false" applyFont="true" applyNumberFormat="true">
      <alignment horizontal="center" vertical="center"/>
    </xf>
    <xf numFmtId="4" fontId="3531" fillId="0" borderId="0" xfId="0" quotePrefix="false" applyFont="true" applyNumberFormat="true">
      <alignment horizontal="center" vertical="center"/>
    </xf>
    <xf numFmtId="164" fontId="3532" fillId="0" borderId="0" xfId="0" quotePrefix="false" applyFont="true" applyNumberFormat="true">
      <alignment horizontal="center" vertical="center"/>
    </xf>
    <xf numFmtId="4" fontId="3533" fillId="0" borderId="0" xfId="0" quotePrefix="false" applyFont="true" applyNumberFormat="true">
      <alignment horizontal="center" vertical="center"/>
    </xf>
    <xf numFmtId="164" fontId="3534" fillId="0" borderId="0" xfId="0" quotePrefix="false" applyFont="true" applyNumberFormat="true">
      <alignment horizontal="center" vertical="center"/>
    </xf>
    <xf numFmtId="4" fontId="3535" fillId="0" borderId="0" xfId="0" quotePrefix="false" applyFont="true" applyNumberFormat="true">
      <alignment horizontal="center" vertical="center"/>
    </xf>
    <xf numFmtId="164" fontId="3536" fillId="0" borderId="0" xfId="0" quotePrefix="false" applyFont="true" applyNumberFormat="true">
      <alignment horizontal="center" vertical="center"/>
    </xf>
    <xf numFmtId="4" fontId="3537" fillId="0" borderId="0" xfId="0" quotePrefix="false" applyFont="true" applyNumberFormat="true">
      <alignment horizontal="center" vertical="center"/>
    </xf>
    <xf numFmtId="164" fontId="3538" fillId="0" borderId="0" xfId="0" quotePrefix="false" applyFont="true" applyNumberFormat="true">
      <alignment horizontal="center" vertical="center"/>
    </xf>
    <xf numFmtId="4" fontId="3539" fillId="0" borderId="0" xfId="0" quotePrefix="false" applyFont="true" applyNumberFormat="true">
      <alignment horizontal="center" vertical="center"/>
    </xf>
    <xf numFmtId="164" fontId="3540" fillId="0" borderId="0" xfId="0" quotePrefix="false" applyFont="true" applyNumberFormat="true">
      <alignment horizontal="center" vertical="center"/>
    </xf>
    <xf numFmtId="4" fontId="3541" fillId="0" borderId="0" xfId="0" quotePrefix="false" applyFont="true" applyNumberFormat="true">
      <alignment horizontal="center" vertical="center"/>
    </xf>
    <xf numFmtId="164" fontId="3542" fillId="0" borderId="0" xfId="0" quotePrefix="false" applyFont="true" applyNumberFormat="true">
      <alignment horizontal="center" vertical="center"/>
    </xf>
    <xf numFmtId="0" fontId="3543" fillId="0" borderId="0" xfId="0" quotePrefix="false" applyFont="true">
      <alignment horizontal="center" vertical="center" wrapText="true"/>
    </xf>
    <xf numFmtId="4" fontId="3544" fillId="0" borderId="0" xfId="0" quotePrefix="false" applyFont="true" applyNumberFormat="true">
      <alignment horizontal="center" vertical="center"/>
    </xf>
    <xf numFmtId="164" fontId="3545" fillId="0" borderId="0" xfId="0" quotePrefix="false" applyFont="true" applyNumberFormat="true">
      <alignment horizontal="center" vertical="center"/>
    </xf>
    <xf numFmtId="164" fontId="3546" fillId="0" borderId="0" xfId="0" quotePrefix="false" applyFont="true" applyNumberFormat="true">
      <alignment horizontal="center" vertical="center"/>
    </xf>
    <xf numFmtId="165" fontId="3547" fillId="0" borderId="0" xfId="0" quotePrefix="false" applyFont="true" applyNumberFormat="true">
      <alignment horizontal="center" vertical="center"/>
    </xf>
    <xf numFmtId="164" fontId="3548" fillId="0" borderId="0" xfId="0" quotePrefix="false" applyFont="true" applyNumberFormat="true">
      <alignment horizontal="center" vertical="center"/>
    </xf>
    <xf numFmtId="164" fontId="3549" fillId="0" borderId="0" xfId="0" quotePrefix="false" applyFont="true" applyNumberFormat="true">
      <alignment horizontal="center" vertical="center" wrapText="true"/>
    </xf>
    <xf numFmtId="4" fontId="3550" fillId="0" borderId="0" xfId="0" quotePrefix="false" applyFont="true" applyNumberFormat="true">
      <alignment horizontal="center" vertical="center"/>
    </xf>
    <xf numFmtId="164" fontId="3551" fillId="0" borderId="0" xfId="0" quotePrefix="false" applyFont="true" applyNumberFormat="true">
      <alignment horizontal="center" vertical="center"/>
    </xf>
    <xf numFmtId="4" fontId="3552" fillId="0" borderId="0" xfId="0" quotePrefix="false" applyFont="true" applyNumberFormat="true">
      <alignment horizontal="center" vertical="center"/>
    </xf>
    <xf numFmtId="164" fontId="3553" fillId="0" borderId="0" xfId="0" quotePrefix="false" applyFont="true" applyNumberFormat="true">
      <alignment horizontal="center" vertical="center"/>
    </xf>
    <xf numFmtId="4" fontId="3554" fillId="0" borderId="0" xfId="0" quotePrefix="false" applyFont="true" applyNumberFormat="true">
      <alignment horizontal="center" vertical="center"/>
    </xf>
    <xf numFmtId="164" fontId="3555" fillId="0" borderId="0" xfId="0" quotePrefix="false" applyFont="true" applyNumberFormat="true">
      <alignment horizontal="center" vertical="center"/>
    </xf>
    <xf numFmtId="4" fontId="3556" fillId="0" borderId="0" xfId="0" quotePrefix="false" applyFont="true" applyNumberFormat="true">
      <alignment horizontal="center" vertical="center"/>
    </xf>
    <xf numFmtId="164" fontId="3557" fillId="0" borderId="0" xfId="0" quotePrefix="false" applyFont="true" applyNumberFormat="true">
      <alignment horizontal="center" vertical="center"/>
    </xf>
    <xf numFmtId="4" fontId="3558" fillId="0" borderId="0" xfId="0" quotePrefix="false" applyFont="true" applyNumberFormat="true">
      <alignment horizontal="center" vertical="center"/>
    </xf>
    <xf numFmtId="164" fontId="3559" fillId="0" borderId="0" xfId="0" quotePrefix="false" applyFont="true" applyNumberFormat="true">
      <alignment horizontal="center" vertical="center"/>
    </xf>
    <xf numFmtId="4" fontId="3560" fillId="0" borderId="0" xfId="0" quotePrefix="false" applyFont="true" applyNumberFormat="true">
      <alignment horizontal="center" vertical="center"/>
    </xf>
    <xf numFmtId="164" fontId="3561" fillId="0" borderId="0" xfId="0" quotePrefix="false" applyFont="true" applyNumberFormat="true">
      <alignment horizontal="center" vertical="center"/>
    </xf>
    <xf numFmtId="4" fontId="3562" fillId="0" borderId="0" xfId="0" quotePrefix="false" applyFont="true" applyNumberFormat="true">
      <alignment horizontal="center" vertical="center"/>
    </xf>
    <xf numFmtId="164" fontId="3563" fillId="0" borderId="0" xfId="0" quotePrefix="false" applyFont="true" applyNumberFormat="true">
      <alignment horizontal="center" vertical="center"/>
    </xf>
    <xf numFmtId="4" fontId="3564" fillId="0" borderId="0" xfId="0" quotePrefix="false" applyFont="true" applyNumberFormat="true">
      <alignment horizontal="center" vertical="center"/>
    </xf>
    <xf numFmtId="164" fontId="3565" fillId="0" borderId="0" xfId="0" quotePrefix="false" applyFont="true" applyNumberFormat="true">
      <alignment horizontal="center" vertical="center"/>
    </xf>
    <xf numFmtId="4" fontId="3566" fillId="0" borderId="0" xfId="0" quotePrefix="false" applyFont="true" applyNumberFormat="true">
      <alignment horizontal="center" vertical="center"/>
    </xf>
    <xf numFmtId="164" fontId="3567" fillId="0" borderId="0" xfId="0" quotePrefix="false" applyFont="true" applyNumberFormat="true">
      <alignment horizontal="center" vertical="center"/>
    </xf>
    <xf numFmtId="4" fontId="3568" fillId="0" borderId="0" xfId="0" quotePrefix="false" applyFont="true" applyNumberFormat="true">
      <alignment horizontal="center" vertical="center"/>
    </xf>
    <xf numFmtId="164" fontId="3569" fillId="0" borderId="0" xfId="0" quotePrefix="false" applyFont="true" applyNumberFormat="true">
      <alignment horizontal="center" vertical="center"/>
    </xf>
    <xf numFmtId="0" fontId="3570" fillId="0" borderId="0" xfId="0" quotePrefix="false" applyFont="true">
      <alignment horizontal="center" vertical="center" wrapText="true"/>
    </xf>
    <xf numFmtId="4" fontId="3571" fillId="0" borderId="0" xfId="0" quotePrefix="false" applyFont="true" applyNumberFormat="true">
      <alignment horizontal="center" vertical="center"/>
    </xf>
    <xf numFmtId="164" fontId="3572" fillId="0" borderId="0" xfId="0" quotePrefix="false" applyFont="true" applyNumberFormat="true">
      <alignment horizontal="center" vertical="center"/>
    </xf>
    <xf numFmtId="164" fontId="3573" fillId="0" borderId="0" xfId="0" quotePrefix="false" applyFont="true" applyNumberFormat="true">
      <alignment horizontal="center" vertical="center"/>
    </xf>
    <xf numFmtId="165" fontId="3574" fillId="0" borderId="0" xfId="0" quotePrefix="false" applyFont="true" applyNumberFormat="true">
      <alignment horizontal="center" vertical="center"/>
    </xf>
    <xf numFmtId="164" fontId="3575" fillId="0" borderId="0" xfId="0" quotePrefix="false" applyFont="true" applyNumberFormat="true">
      <alignment horizontal="center" vertical="center"/>
    </xf>
    <xf numFmtId="164" fontId="3576" fillId="0" borderId="0" xfId="0" quotePrefix="false" applyFont="true" applyNumberFormat="true">
      <alignment horizontal="center" vertical="center" wrapText="true"/>
    </xf>
    <xf numFmtId="4" fontId="3577" fillId="0" borderId="0" xfId="0" quotePrefix="false" applyFont="true" applyNumberFormat="true">
      <alignment horizontal="center" vertical="center"/>
    </xf>
    <xf numFmtId="164" fontId="3578" fillId="0" borderId="0" xfId="0" quotePrefix="false" applyFont="true" applyNumberFormat="true">
      <alignment horizontal="center" vertical="center"/>
    </xf>
    <xf numFmtId="4" fontId="3579" fillId="0" borderId="0" xfId="0" quotePrefix="false" applyFont="true" applyNumberFormat="true">
      <alignment horizontal="center" vertical="center"/>
    </xf>
    <xf numFmtId="164" fontId="3580" fillId="0" borderId="0" xfId="0" quotePrefix="false" applyFont="true" applyNumberFormat="true">
      <alignment horizontal="center" vertical="center"/>
    </xf>
    <xf numFmtId="4" fontId="3581" fillId="0" borderId="0" xfId="0" quotePrefix="false" applyFont="true" applyNumberFormat="true">
      <alignment horizontal="center" vertical="center"/>
    </xf>
    <xf numFmtId="164" fontId="3582" fillId="0" borderId="0" xfId="0" quotePrefix="false" applyFont="true" applyNumberFormat="true">
      <alignment horizontal="center" vertical="center"/>
    </xf>
    <xf numFmtId="4" fontId="3583" fillId="0" borderId="0" xfId="0" quotePrefix="false" applyFont="true" applyNumberFormat="true">
      <alignment horizontal="center" vertical="center"/>
    </xf>
    <xf numFmtId="164" fontId="3584" fillId="0" borderId="0" xfId="0" quotePrefix="false" applyFont="true" applyNumberFormat="true">
      <alignment horizontal="center" vertical="center"/>
    </xf>
    <xf numFmtId="4" fontId="3585" fillId="0" borderId="0" xfId="0" quotePrefix="false" applyFont="true" applyNumberFormat="true">
      <alignment horizontal="center" vertical="center"/>
    </xf>
    <xf numFmtId="164" fontId="3586" fillId="0" borderId="0" xfId="0" quotePrefix="false" applyFont="true" applyNumberFormat="true">
      <alignment horizontal="center" vertical="center"/>
    </xf>
    <xf numFmtId="4" fontId="3587" fillId="0" borderId="0" xfId="0" quotePrefix="false" applyFont="true" applyNumberFormat="true">
      <alignment horizontal="center" vertical="center"/>
    </xf>
    <xf numFmtId="164" fontId="3588" fillId="0" borderId="0" xfId="0" quotePrefix="false" applyFont="true" applyNumberFormat="true">
      <alignment horizontal="center" vertical="center"/>
    </xf>
    <xf numFmtId="4" fontId="3589" fillId="0" borderId="0" xfId="0" quotePrefix="false" applyFont="true" applyNumberFormat="true">
      <alignment horizontal="center" vertical="center"/>
    </xf>
    <xf numFmtId="164" fontId="3590" fillId="0" borderId="0" xfId="0" quotePrefix="false" applyFont="true" applyNumberFormat="true">
      <alignment horizontal="center" vertical="center"/>
    </xf>
    <xf numFmtId="4" fontId="3591" fillId="0" borderId="0" xfId="0" quotePrefix="false" applyFont="true" applyNumberFormat="true">
      <alignment horizontal="center" vertical="center"/>
    </xf>
    <xf numFmtId="164" fontId="3592" fillId="0" borderId="0" xfId="0" quotePrefix="false" applyFont="true" applyNumberFormat="true">
      <alignment horizontal="center" vertical="center"/>
    </xf>
    <xf numFmtId="4" fontId="3593" fillId="0" borderId="0" xfId="0" quotePrefix="false" applyFont="true" applyNumberFormat="true">
      <alignment horizontal="center" vertical="center"/>
    </xf>
    <xf numFmtId="164" fontId="3594" fillId="0" borderId="0" xfId="0" quotePrefix="false" applyFont="true" applyNumberFormat="true">
      <alignment horizontal="center" vertical="center"/>
    </xf>
    <xf numFmtId="4" fontId="3595" fillId="0" borderId="0" xfId="0" quotePrefix="false" applyFont="true" applyNumberFormat="true">
      <alignment horizontal="center" vertical="center"/>
    </xf>
    <xf numFmtId="164" fontId="3596" fillId="0" borderId="0" xfId="0" quotePrefix="false" applyFont="true" applyNumberFormat="true">
      <alignment horizontal="center" vertical="center"/>
    </xf>
    <xf numFmtId="0" fontId="3597" fillId="0" borderId="0" xfId="0" quotePrefix="false" applyFont="true">
      <alignment horizontal="center" vertical="center" wrapText="true"/>
    </xf>
    <xf numFmtId="4" fontId="3598" fillId="0" borderId="0" xfId="0" quotePrefix="false" applyFont="true" applyNumberFormat="true">
      <alignment horizontal="center" vertical="center"/>
    </xf>
    <xf numFmtId="164" fontId="3599" fillId="0" borderId="0" xfId="0" quotePrefix="false" applyFont="true" applyNumberFormat="true">
      <alignment horizontal="center" vertical="center"/>
    </xf>
    <xf numFmtId="164" fontId="3600" fillId="0" borderId="0" xfId="0" quotePrefix="false" applyFont="true" applyNumberFormat="true">
      <alignment horizontal="center" vertical="center"/>
    </xf>
    <xf numFmtId="165" fontId="3601" fillId="0" borderId="0" xfId="0" quotePrefix="false" applyFont="true" applyNumberFormat="true">
      <alignment horizontal="center" vertical="center"/>
    </xf>
    <xf numFmtId="164" fontId="3602" fillId="0" borderId="0" xfId="0" quotePrefix="false" applyFont="true" applyNumberFormat="true">
      <alignment horizontal="center" vertical="center"/>
    </xf>
    <xf numFmtId="164" fontId="3603" fillId="0" borderId="0" xfId="0" quotePrefix="false" applyFont="true" applyNumberFormat="true">
      <alignment horizontal="center" vertical="center" wrapText="true"/>
    </xf>
    <xf numFmtId="4" fontId="3604" fillId="0" borderId="0" xfId="0" quotePrefix="false" applyFont="true" applyNumberFormat="true">
      <alignment horizontal="center" vertical="center"/>
    </xf>
    <xf numFmtId="164" fontId="3605" fillId="0" borderId="0" xfId="0" quotePrefix="false" applyFont="true" applyNumberFormat="true">
      <alignment horizontal="center" vertical="center"/>
    </xf>
    <xf numFmtId="4" fontId="3606" fillId="0" borderId="0" xfId="0" quotePrefix="false" applyFont="true" applyNumberFormat="true">
      <alignment horizontal="center" vertical="center"/>
    </xf>
    <xf numFmtId="164" fontId="3607" fillId="0" borderId="0" xfId="0" quotePrefix="false" applyFont="true" applyNumberFormat="true">
      <alignment horizontal="center" vertical="center"/>
    </xf>
    <xf numFmtId="4" fontId="3608" fillId="0" borderId="0" xfId="0" quotePrefix="false" applyFont="true" applyNumberFormat="true">
      <alignment horizontal="center" vertical="center"/>
    </xf>
    <xf numFmtId="164" fontId="3609" fillId="0" borderId="0" xfId="0" quotePrefix="false" applyFont="true" applyNumberFormat="true">
      <alignment horizontal="center" vertical="center"/>
    </xf>
    <xf numFmtId="4" fontId="3610" fillId="0" borderId="0" xfId="0" quotePrefix="false" applyFont="true" applyNumberFormat="true">
      <alignment horizontal="center" vertical="center"/>
    </xf>
    <xf numFmtId="164" fontId="3611" fillId="0" borderId="0" xfId="0" quotePrefix="false" applyFont="true" applyNumberFormat="true">
      <alignment horizontal="center" vertical="center"/>
    </xf>
    <xf numFmtId="4" fontId="3612" fillId="0" borderId="0" xfId="0" quotePrefix="false" applyFont="true" applyNumberFormat="true">
      <alignment horizontal="center" vertical="center"/>
    </xf>
    <xf numFmtId="164" fontId="3613" fillId="0" borderId="0" xfId="0" quotePrefix="false" applyFont="true" applyNumberFormat="true">
      <alignment horizontal="center" vertical="center"/>
    </xf>
    <xf numFmtId="4" fontId="3614" fillId="0" borderId="0" xfId="0" quotePrefix="false" applyFont="true" applyNumberFormat="true">
      <alignment horizontal="center" vertical="center"/>
    </xf>
    <xf numFmtId="164" fontId="3615" fillId="0" borderId="0" xfId="0" quotePrefix="false" applyFont="true" applyNumberFormat="true">
      <alignment horizontal="center" vertical="center"/>
    </xf>
    <xf numFmtId="4" fontId="3616" fillId="0" borderId="0" xfId="0" quotePrefix="false" applyFont="true" applyNumberFormat="true">
      <alignment horizontal="center" vertical="center"/>
    </xf>
    <xf numFmtId="164" fontId="3617" fillId="0" borderId="0" xfId="0" quotePrefix="false" applyFont="true" applyNumberFormat="true">
      <alignment horizontal="center" vertical="center"/>
    </xf>
    <xf numFmtId="4" fontId="3618" fillId="0" borderId="0" xfId="0" quotePrefix="false" applyFont="true" applyNumberFormat="true">
      <alignment horizontal="center" vertical="center"/>
    </xf>
    <xf numFmtId="164" fontId="3619" fillId="0" borderId="0" xfId="0" quotePrefix="false" applyFont="true" applyNumberFormat="true">
      <alignment horizontal="center" vertical="center"/>
    </xf>
    <xf numFmtId="4" fontId="3620" fillId="0" borderId="0" xfId="0" quotePrefix="false" applyFont="true" applyNumberFormat="true">
      <alignment horizontal="center" vertical="center"/>
    </xf>
    <xf numFmtId="164" fontId="3621" fillId="0" borderId="0" xfId="0" quotePrefix="false" applyFont="true" applyNumberFormat="true">
      <alignment horizontal="center" vertical="center"/>
    </xf>
    <xf numFmtId="4" fontId="3622" fillId="0" borderId="0" xfId="0" quotePrefix="false" applyFont="true" applyNumberFormat="true">
      <alignment horizontal="center" vertical="center"/>
    </xf>
    <xf numFmtId="164" fontId="3623" fillId="0" borderId="0" xfId="0" quotePrefix="false" applyFont="true" applyNumberFormat="true">
      <alignment horizontal="center" vertical="center"/>
    </xf>
    <xf numFmtId="0" fontId="3624" fillId="0" borderId="0" xfId="0" quotePrefix="false" applyFont="true">
      <alignment horizontal="center" vertical="center" wrapText="true"/>
    </xf>
    <xf numFmtId="4" fontId="3625" fillId="0" borderId="0" xfId="0" quotePrefix="false" applyFont="true" applyNumberFormat="true">
      <alignment horizontal="center" vertical="center"/>
    </xf>
    <xf numFmtId="164" fontId="3626" fillId="0" borderId="0" xfId="0" quotePrefix="false" applyFont="true" applyNumberFormat="true">
      <alignment horizontal="center" vertical="center"/>
    </xf>
    <xf numFmtId="164" fontId="3627" fillId="0" borderId="0" xfId="0" quotePrefix="false" applyFont="true" applyNumberFormat="true">
      <alignment horizontal="center" vertical="center"/>
    </xf>
    <xf numFmtId="165" fontId="3628" fillId="0" borderId="0" xfId="0" quotePrefix="false" applyFont="true" applyNumberFormat="true">
      <alignment horizontal="center" vertical="center"/>
    </xf>
    <xf numFmtId="164" fontId="3629" fillId="0" borderId="0" xfId="0" quotePrefix="false" applyFont="true" applyNumberFormat="true">
      <alignment horizontal="center" vertical="center"/>
    </xf>
    <xf numFmtId="164" fontId="3630" fillId="0" borderId="0" xfId="0" quotePrefix="false" applyFont="true" applyNumberFormat="true">
      <alignment horizontal="center" vertical="center" wrapText="true"/>
    </xf>
    <xf numFmtId="4" fontId="3631" fillId="0" borderId="0" xfId="0" quotePrefix="false" applyFont="true" applyNumberFormat="true">
      <alignment horizontal="center" vertical="center"/>
    </xf>
    <xf numFmtId="164" fontId="3632" fillId="0" borderId="0" xfId="0" quotePrefix="false" applyFont="true" applyNumberFormat="true">
      <alignment horizontal="center" vertical="center"/>
    </xf>
    <xf numFmtId="4" fontId="3633" fillId="0" borderId="0" xfId="0" quotePrefix="false" applyFont="true" applyNumberFormat="true">
      <alignment horizontal="center" vertical="center"/>
    </xf>
    <xf numFmtId="164" fontId="3634" fillId="0" borderId="0" xfId="0" quotePrefix="false" applyFont="true" applyNumberFormat="true">
      <alignment horizontal="center" vertical="center"/>
    </xf>
    <xf numFmtId="4" fontId="3635" fillId="0" borderId="0" xfId="0" quotePrefix="false" applyFont="true" applyNumberFormat="true">
      <alignment horizontal="center" vertical="center"/>
    </xf>
    <xf numFmtId="164" fontId="3636" fillId="0" borderId="0" xfId="0" quotePrefix="false" applyFont="true" applyNumberFormat="true">
      <alignment horizontal="center" vertical="center"/>
    </xf>
    <xf numFmtId="4" fontId="3637" fillId="0" borderId="0" xfId="0" quotePrefix="false" applyFont="true" applyNumberFormat="true">
      <alignment horizontal="center" vertical="center"/>
    </xf>
    <xf numFmtId="164" fontId="3638" fillId="0" borderId="0" xfId="0" quotePrefix="false" applyFont="true" applyNumberFormat="true">
      <alignment horizontal="center" vertical="center"/>
    </xf>
    <xf numFmtId="4" fontId="3639" fillId="0" borderId="0" xfId="0" quotePrefix="false" applyFont="true" applyNumberFormat="true">
      <alignment horizontal="center" vertical="center"/>
    </xf>
    <xf numFmtId="164" fontId="3640" fillId="0" borderId="0" xfId="0" quotePrefix="false" applyFont="true" applyNumberFormat="true">
      <alignment horizontal="center" vertical="center"/>
    </xf>
    <xf numFmtId="4" fontId="3641" fillId="0" borderId="0" xfId="0" quotePrefix="false" applyFont="true" applyNumberFormat="true">
      <alignment horizontal="center" vertical="center"/>
    </xf>
    <xf numFmtId="164" fontId="3642" fillId="0" borderId="0" xfId="0" quotePrefix="false" applyFont="true" applyNumberFormat="true">
      <alignment horizontal="center" vertical="center"/>
    </xf>
    <xf numFmtId="4" fontId="3643" fillId="0" borderId="0" xfId="0" quotePrefix="false" applyFont="true" applyNumberFormat="true">
      <alignment horizontal="center" vertical="center"/>
    </xf>
    <xf numFmtId="164" fontId="3644" fillId="0" borderId="0" xfId="0" quotePrefix="false" applyFont="true" applyNumberFormat="true">
      <alignment horizontal="center" vertical="center"/>
    </xf>
    <xf numFmtId="4" fontId="3645" fillId="0" borderId="0" xfId="0" quotePrefix="false" applyFont="true" applyNumberFormat="true">
      <alignment horizontal="center" vertical="center"/>
    </xf>
    <xf numFmtId="164" fontId="3646" fillId="0" borderId="0" xfId="0" quotePrefix="false" applyFont="true" applyNumberFormat="true">
      <alignment horizontal="center" vertical="center"/>
    </xf>
    <xf numFmtId="4" fontId="3647" fillId="0" borderId="0" xfId="0" quotePrefix="false" applyFont="true" applyNumberFormat="true">
      <alignment horizontal="center" vertical="center"/>
    </xf>
    <xf numFmtId="164" fontId="3648" fillId="0" borderId="0" xfId="0" quotePrefix="false" applyFont="true" applyNumberFormat="true">
      <alignment horizontal="center" vertical="center"/>
    </xf>
    <xf numFmtId="4" fontId="3649" fillId="0" borderId="0" xfId="0" quotePrefix="false" applyFont="true" applyNumberFormat="true">
      <alignment horizontal="center" vertical="center"/>
    </xf>
    <xf numFmtId="164" fontId="3650" fillId="0" borderId="0" xfId="0" quotePrefix="false" applyFont="true" applyNumberFormat="true">
      <alignment horizontal="center" vertical="center"/>
    </xf>
    <xf numFmtId="0" fontId="3651" fillId="0" borderId="0" xfId="0" quotePrefix="false" applyFont="true">
      <alignment horizontal="center" vertical="center" wrapText="true"/>
    </xf>
    <xf numFmtId="4" fontId="3652" fillId="0" borderId="0" xfId="0" quotePrefix="false" applyFont="true" applyNumberFormat="true">
      <alignment horizontal="center" vertical="center"/>
    </xf>
    <xf numFmtId="164" fontId="3653" fillId="0" borderId="0" xfId="0" quotePrefix="false" applyFont="true" applyNumberFormat="true">
      <alignment horizontal="center" vertical="center"/>
    </xf>
    <xf numFmtId="164" fontId="3654" fillId="0" borderId="0" xfId="0" quotePrefix="false" applyFont="true" applyNumberFormat="true">
      <alignment horizontal="center" vertical="center"/>
    </xf>
    <xf numFmtId="165" fontId="3655" fillId="0" borderId="0" xfId="0" quotePrefix="false" applyFont="true" applyNumberFormat="true">
      <alignment horizontal="center" vertical="center"/>
    </xf>
    <xf numFmtId="164" fontId="3656" fillId="0" borderId="0" xfId="0" quotePrefix="false" applyFont="true" applyNumberFormat="true">
      <alignment horizontal="center" vertical="center"/>
    </xf>
    <xf numFmtId="164" fontId="3657" fillId="0" borderId="0" xfId="0" quotePrefix="false" applyFont="true" applyNumberFormat="true">
      <alignment horizontal="center" vertical="center" wrapText="true"/>
    </xf>
    <xf numFmtId="4" fontId="3658" fillId="0" borderId="0" xfId="0" quotePrefix="false" applyFont="true" applyNumberFormat="true">
      <alignment horizontal="center" vertical="center"/>
    </xf>
    <xf numFmtId="164" fontId="3659" fillId="0" borderId="0" xfId="0" quotePrefix="false" applyFont="true" applyNumberFormat="true">
      <alignment horizontal="center" vertical="center"/>
    </xf>
    <xf numFmtId="4" fontId="3660" fillId="0" borderId="0" xfId="0" quotePrefix="false" applyFont="true" applyNumberFormat="true">
      <alignment horizontal="center" vertical="center"/>
    </xf>
    <xf numFmtId="164" fontId="3661" fillId="0" borderId="0" xfId="0" quotePrefix="false" applyFont="true" applyNumberFormat="true">
      <alignment horizontal="center" vertical="center"/>
    </xf>
    <xf numFmtId="4" fontId="3662" fillId="0" borderId="0" xfId="0" quotePrefix="false" applyFont="true" applyNumberFormat="true">
      <alignment horizontal="center" vertical="center"/>
    </xf>
    <xf numFmtId="164" fontId="3663" fillId="0" borderId="0" xfId="0" quotePrefix="false" applyFont="true" applyNumberFormat="true">
      <alignment horizontal="center" vertical="center"/>
    </xf>
    <xf numFmtId="4" fontId="3664" fillId="0" borderId="0" xfId="0" quotePrefix="false" applyFont="true" applyNumberFormat="true">
      <alignment horizontal="center" vertical="center"/>
    </xf>
    <xf numFmtId="164" fontId="3665" fillId="0" borderId="0" xfId="0" quotePrefix="false" applyFont="true" applyNumberFormat="true">
      <alignment horizontal="center" vertical="center"/>
    </xf>
    <xf numFmtId="4" fontId="3666" fillId="0" borderId="0" xfId="0" quotePrefix="false" applyFont="true" applyNumberFormat="true">
      <alignment horizontal="center" vertical="center"/>
    </xf>
    <xf numFmtId="164" fontId="3667" fillId="0" borderId="0" xfId="0" quotePrefix="false" applyFont="true" applyNumberFormat="true">
      <alignment horizontal="center" vertical="center"/>
    </xf>
    <xf numFmtId="4" fontId="3668" fillId="0" borderId="0" xfId="0" quotePrefix="false" applyFont="true" applyNumberFormat="true">
      <alignment horizontal="center" vertical="center"/>
    </xf>
    <xf numFmtId="164" fontId="3669" fillId="0" borderId="0" xfId="0" quotePrefix="false" applyFont="true" applyNumberFormat="true">
      <alignment horizontal="center" vertical="center"/>
    </xf>
    <xf numFmtId="4" fontId="3670" fillId="0" borderId="0" xfId="0" quotePrefix="false" applyFont="true" applyNumberFormat="true">
      <alignment horizontal="center" vertical="center"/>
    </xf>
    <xf numFmtId="164" fontId="3671" fillId="0" borderId="0" xfId="0" quotePrefix="false" applyFont="true" applyNumberFormat="true">
      <alignment horizontal="center" vertical="center"/>
    </xf>
    <xf numFmtId="4" fontId="3672" fillId="0" borderId="0" xfId="0" quotePrefix="false" applyFont="true" applyNumberFormat="true">
      <alignment horizontal="center" vertical="center"/>
    </xf>
    <xf numFmtId="164" fontId="3673" fillId="0" borderId="0" xfId="0" quotePrefix="false" applyFont="true" applyNumberFormat="true">
      <alignment horizontal="center" vertical="center"/>
    </xf>
    <xf numFmtId="4" fontId="3674" fillId="0" borderId="0" xfId="0" quotePrefix="false" applyFont="true" applyNumberFormat="true">
      <alignment horizontal="center" vertical="center"/>
    </xf>
    <xf numFmtId="164" fontId="3675" fillId="0" borderId="0" xfId="0" quotePrefix="false" applyFont="true" applyNumberFormat="true">
      <alignment horizontal="center" vertical="center"/>
    </xf>
    <xf numFmtId="4" fontId="3676" fillId="0" borderId="0" xfId="0" quotePrefix="false" applyFont="true" applyNumberFormat="true">
      <alignment horizontal="center" vertical="center"/>
    </xf>
    <xf numFmtId="164" fontId="3677" fillId="0" borderId="0" xfId="0" quotePrefix="false" applyFont="true" applyNumberFormat="true">
      <alignment horizontal="center" vertical="center"/>
    </xf>
    <xf numFmtId="0" fontId="3678" fillId="0" borderId="0" xfId="0" quotePrefix="false" applyFont="true">
      <alignment horizontal="center" vertical="center" wrapText="true"/>
    </xf>
    <xf numFmtId="4" fontId="3679" fillId="0" borderId="0" xfId="0" quotePrefix="false" applyFont="true" applyNumberFormat="true">
      <alignment horizontal="center" vertical="center"/>
    </xf>
    <xf numFmtId="164" fontId="3680" fillId="0" borderId="0" xfId="0" quotePrefix="false" applyFont="true" applyNumberFormat="true">
      <alignment horizontal="center" vertical="center"/>
    </xf>
    <xf numFmtId="164" fontId="3681" fillId="0" borderId="0" xfId="0" quotePrefix="false" applyFont="true" applyNumberFormat="true">
      <alignment horizontal="center" vertical="center"/>
    </xf>
    <xf numFmtId="165" fontId="3682" fillId="0" borderId="0" xfId="0" quotePrefix="false" applyFont="true" applyNumberFormat="true">
      <alignment horizontal="center" vertical="center"/>
    </xf>
    <xf numFmtId="164" fontId="3683" fillId="0" borderId="0" xfId="0" quotePrefix="false" applyFont="true" applyNumberFormat="true">
      <alignment horizontal="center" vertical="center"/>
    </xf>
    <xf numFmtId="164" fontId="3684" fillId="0" borderId="0" xfId="0" quotePrefix="false" applyFont="true" applyNumberFormat="true">
      <alignment horizontal="center" vertical="center" wrapText="true"/>
    </xf>
    <xf numFmtId="4" fontId="3685" fillId="0" borderId="0" xfId="0" quotePrefix="false" applyFont="true" applyNumberFormat="true">
      <alignment horizontal="center" vertical="center"/>
    </xf>
    <xf numFmtId="164" fontId="3686" fillId="0" borderId="0" xfId="0" quotePrefix="false" applyFont="true" applyNumberFormat="true">
      <alignment horizontal="center" vertical="center"/>
    </xf>
    <xf numFmtId="4" fontId="3687" fillId="0" borderId="0" xfId="0" quotePrefix="false" applyFont="true" applyNumberFormat="true">
      <alignment horizontal="center" vertical="center"/>
    </xf>
    <xf numFmtId="164" fontId="3688" fillId="0" borderId="0" xfId="0" quotePrefix="false" applyFont="true" applyNumberFormat="true">
      <alignment horizontal="center" vertical="center"/>
    </xf>
    <xf numFmtId="4" fontId="3689" fillId="0" borderId="0" xfId="0" quotePrefix="false" applyFont="true" applyNumberFormat="true">
      <alignment horizontal="center" vertical="center"/>
    </xf>
    <xf numFmtId="164" fontId="3690" fillId="0" borderId="0" xfId="0" quotePrefix="false" applyFont="true" applyNumberFormat="true">
      <alignment horizontal="center" vertical="center"/>
    </xf>
    <xf numFmtId="4" fontId="3691" fillId="0" borderId="0" xfId="0" quotePrefix="false" applyFont="true" applyNumberFormat="true">
      <alignment horizontal="center" vertical="center"/>
    </xf>
    <xf numFmtId="164" fontId="3692" fillId="0" borderId="0" xfId="0" quotePrefix="false" applyFont="true" applyNumberFormat="true">
      <alignment horizontal="center" vertical="center"/>
    </xf>
    <xf numFmtId="4" fontId="3693" fillId="0" borderId="0" xfId="0" quotePrefix="false" applyFont="true" applyNumberFormat="true">
      <alignment horizontal="center" vertical="center"/>
    </xf>
    <xf numFmtId="164" fontId="3694" fillId="0" borderId="0" xfId="0" quotePrefix="false" applyFont="true" applyNumberFormat="true">
      <alignment horizontal="center" vertical="center"/>
    </xf>
    <xf numFmtId="4" fontId="3695" fillId="0" borderId="0" xfId="0" quotePrefix="false" applyFont="true" applyNumberFormat="true">
      <alignment horizontal="center" vertical="center"/>
    </xf>
    <xf numFmtId="164" fontId="3696" fillId="0" borderId="0" xfId="0" quotePrefix="false" applyFont="true" applyNumberFormat="true">
      <alignment horizontal="center" vertical="center"/>
    </xf>
    <xf numFmtId="4" fontId="3697" fillId="0" borderId="0" xfId="0" quotePrefix="false" applyFont="true" applyNumberFormat="true">
      <alignment horizontal="center" vertical="center"/>
    </xf>
    <xf numFmtId="164" fontId="3698" fillId="0" borderId="0" xfId="0" quotePrefix="false" applyFont="true" applyNumberFormat="true">
      <alignment horizontal="center" vertical="center"/>
    </xf>
    <xf numFmtId="4" fontId="3699" fillId="0" borderId="0" xfId="0" quotePrefix="false" applyFont="true" applyNumberFormat="true">
      <alignment horizontal="center" vertical="center"/>
    </xf>
    <xf numFmtId="164" fontId="3700" fillId="0" borderId="0" xfId="0" quotePrefix="false" applyFont="true" applyNumberFormat="true">
      <alignment horizontal="center" vertical="center"/>
    </xf>
    <xf numFmtId="4" fontId="3701" fillId="0" borderId="0" xfId="0" quotePrefix="false" applyFont="true" applyNumberFormat="true">
      <alignment horizontal="center" vertical="center"/>
    </xf>
    <xf numFmtId="164" fontId="3702" fillId="0" borderId="0" xfId="0" quotePrefix="false" applyFont="true" applyNumberFormat="true">
      <alignment horizontal="center" vertical="center"/>
    </xf>
    <xf numFmtId="4" fontId="3703" fillId="0" borderId="0" xfId="0" quotePrefix="false" applyFont="true" applyNumberFormat="true">
      <alignment horizontal="center" vertical="center"/>
    </xf>
    <xf numFmtId="164" fontId="3704" fillId="0" borderId="0" xfId="0" quotePrefix="false" applyFont="true" applyNumberFormat="true">
      <alignment horizontal="center" vertical="center"/>
    </xf>
    <xf numFmtId="0" fontId="3705" fillId="0" borderId="0" xfId="0" quotePrefix="false" applyFont="true">
      <alignment horizontal="center" vertical="center" wrapText="true"/>
    </xf>
    <xf numFmtId="4" fontId="3706" fillId="0" borderId="0" xfId="0" quotePrefix="false" applyFont="true" applyNumberFormat="true">
      <alignment horizontal="center" vertical="center"/>
    </xf>
    <xf numFmtId="164" fontId="3707" fillId="0" borderId="0" xfId="0" quotePrefix="false" applyFont="true" applyNumberFormat="true">
      <alignment horizontal="center" vertical="center"/>
    </xf>
    <xf numFmtId="164" fontId="3708" fillId="0" borderId="0" xfId="0" quotePrefix="false" applyFont="true" applyNumberFormat="true">
      <alignment horizontal="center" vertical="center"/>
    </xf>
    <xf numFmtId="165" fontId="3709" fillId="0" borderId="0" xfId="0" quotePrefix="false" applyFont="true" applyNumberFormat="true">
      <alignment horizontal="center" vertical="center"/>
    </xf>
    <xf numFmtId="164" fontId="3710" fillId="0" borderId="0" xfId="0" quotePrefix="false" applyFont="true" applyNumberFormat="true">
      <alignment horizontal="center" vertical="center"/>
    </xf>
    <xf numFmtId="164" fontId="3711" fillId="0" borderId="0" xfId="0" quotePrefix="false" applyFont="true" applyNumberFormat="true">
      <alignment horizontal="center" vertical="center" wrapText="true"/>
    </xf>
    <xf numFmtId="4" fontId="3712" fillId="0" borderId="0" xfId="0" quotePrefix="false" applyFont="true" applyNumberFormat="true">
      <alignment horizontal="center" vertical="center"/>
    </xf>
    <xf numFmtId="164" fontId="3713" fillId="0" borderId="0" xfId="0" quotePrefix="false" applyFont="true" applyNumberFormat="true">
      <alignment horizontal="center" vertical="center"/>
    </xf>
    <xf numFmtId="4" fontId="3714" fillId="0" borderId="0" xfId="0" quotePrefix="false" applyFont="true" applyNumberFormat="true">
      <alignment horizontal="center" vertical="center"/>
    </xf>
    <xf numFmtId="164" fontId="3715" fillId="0" borderId="0" xfId="0" quotePrefix="false" applyFont="true" applyNumberFormat="true">
      <alignment horizontal="center" vertical="center"/>
    </xf>
    <xf numFmtId="4" fontId="3716" fillId="0" borderId="0" xfId="0" quotePrefix="false" applyFont="true" applyNumberFormat="true">
      <alignment horizontal="center" vertical="center"/>
    </xf>
    <xf numFmtId="164" fontId="3717" fillId="0" borderId="0" xfId="0" quotePrefix="false" applyFont="true" applyNumberFormat="true">
      <alignment horizontal="center" vertical="center"/>
    </xf>
    <xf numFmtId="4" fontId="3718" fillId="0" borderId="0" xfId="0" quotePrefix="false" applyFont="true" applyNumberFormat="true">
      <alignment horizontal="center" vertical="center"/>
    </xf>
    <xf numFmtId="164" fontId="3719" fillId="0" borderId="0" xfId="0" quotePrefix="false" applyFont="true" applyNumberFormat="true">
      <alignment horizontal="center" vertical="center"/>
    </xf>
    <xf numFmtId="4" fontId="3720" fillId="0" borderId="0" xfId="0" quotePrefix="false" applyFont="true" applyNumberFormat="true">
      <alignment horizontal="center" vertical="center"/>
    </xf>
    <xf numFmtId="164" fontId="3721" fillId="0" borderId="0" xfId="0" quotePrefix="false" applyFont="true" applyNumberFormat="true">
      <alignment horizontal="center" vertical="center"/>
    </xf>
    <xf numFmtId="4" fontId="3722" fillId="0" borderId="0" xfId="0" quotePrefix="false" applyFont="true" applyNumberFormat="true">
      <alignment horizontal="center" vertical="center"/>
    </xf>
    <xf numFmtId="164" fontId="3723" fillId="0" borderId="0" xfId="0" quotePrefix="false" applyFont="true" applyNumberFormat="true">
      <alignment horizontal="center" vertical="center"/>
    </xf>
    <xf numFmtId="4" fontId="3724" fillId="0" borderId="0" xfId="0" quotePrefix="false" applyFont="true" applyNumberFormat="true">
      <alignment horizontal="center" vertical="center"/>
    </xf>
    <xf numFmtId="164" fontId="3725" fillId="0" borderId="0" xfId="0" quotePrefix="false" applyFont="true" applyNumberFormat="true">
      <alignment horizontal="center" vertical="center"/>
    </xf>
    <xf numFmtId="4" fontId="3726" fillId="0" borderId="0" xfId="0" quotePrefix="false" applyFont="true" applyNumberFormat="true">
      <alignment horizontal="center" vertical="center"/>
    </xf>
    <xf numFmtId="164" fontId="3727" fillId="0" borderId="0" xfId="0" quotePrefix="false" applyFont="true" applyNumberFormat="true">
      <alignment horizontal="center" vertical="center"/>
    </xf>
    <xf numFmtId="4" fontId="3728" fillId="0" borderId="0" xfId="0" quotePrefix="false" applyFont="true" applyNumberFormat="true">
      <alignment horizontal="center" vertical="center"/>
    </xf>
    <xf numFmtId="164" fontId="3729" fillId="0" borderId="0" xfId="0" quotePrefix="false" applyFont="true" applyNumberFormat="true">
      <alignment horizontal="center" vertical="center"/>
    </xf>
    <xf numFmtId="4" fontId="3730" fillId="0" borderId="0" xfId="0" quotePrefix="false" applyFont="true" applyNumberFormat="true">
      <alignment horizontal="center" vertical="center"/>
    </xf>
    <xf numFmtId="164" fontId="3731" fillId="0" borderId="0" xfId="0" quotePrefix="false" applyFont="true" applyNumberFormat="true">
      <alignment horizontal="center" vertical="center"/>
    </xf>
    <xf numFmtId="0" fontId="3732" fillId="0" borderId="0" xfId="0" quotePrefix="false" applyFont="true">
      <alignment horizontal="center" vertical="center" wrapText="true"/>
    </xf>
    <xf numFmtId="4" fontId="3733" fillId="0" borderId="0" xfId="0" quotePrefix="false" applyFont="true" applyNumberFormat="true">
      <alignment horizontal="center" vertical="center"/>
    </xf>
    <xf numFmtId="164" fontId="3734" fillId="0" borderId="0" xfId="0" quotePrefix="false" applyFont="true" applyNumberFormat="true">
      <alignment horizontal="center" vertical="center"/>
    </xf>
    <xf numFmtId="164" fontId="3735" fillId="0" borderId="0" xfId="0" quotePrefix="false" applyFont="true" applyNumberFormat="true">
      <alignment horizontal="center" vertical="center"/>
    </xf>
    <xf numFmtId="165" fontId="3736" fillId="0" borderId="0" xfId="0" quotePrefix="false" applyFont="true" applyNumberFormat="true">
      <alignment horizontal="center" vertical="center"/>
    </xf>
    <xf numFmtId="164" fontId="3737" fillId="0" borderId="0" xfId="0" quotePrefix="false" applyFont="true" applyNumberFormat="true">
      <alignment horizontal="center" vertical="center"/>
    </xf>
    <xf numFmtId="164" fontId="3738" fillId="0" borderId="0" xfId="0" quotePrefix="false" applyFont="true" applyNumberFormat="true">
      <alignment horizontal="center" vertical="center" wrapText="true"/>
    </xf>
    <xf numFmtId="4" fontId="3739" fillId="0" borderId="0" xfId="0" quotePrefix="false" applyFont="true" applyNumberFormat="true">
      <alignment horizontal="center" vertical="center"/>
    </xf>
    <xf numFmtId="164" fontId="3740" fillId="0" borderId="0" xfId="0" quotePrefix="false" applyFont="true" applyNumberFormat="true">
      <alignment horizontal="center" vertical="center"/>
    </xf>
    <xf numFmtId="4" fontId="3741" fillId="0" borderId="0" xfId="0" quotePrefix="false" applyFont="true" applyNumberFormat="true">
      <alignment horizontal="center" vertical="center"/>
    </xf>
    <xf numFmtId="164" fontId="3742" fillId="0" borderId="0" xfId="0" quotePrefix="false" applyFont="true" applyNumberFormat="true">
      <alignment horizontal="center" vertical="center"/>
    </xf>
    <xf numFmtId="4" fontId="3743" fillId="0" borderId="0" xfId="0" quotePrefix="false" applyFont="true" applyNumberFormat="true">
      <alignment horizontal="center" vertical="center"/>
    </xf>
    <xf numFmtId="164" fontId="3744" fillId="0" borderId="0" xfId="0" quotePrefix="false" applyFont="true" applyNumberFormat="true">
      <alignment horizontal="center" vertical="center"/>
    </xf>
    <xf numFmtId="4" fontId="3745" fillId="0" borderId="0" xfId="0" quotePrefix="false" applyFont="true" applyNumberFormat="true">
      <alignment horizontal="center" vertical="center"/>
    </xf>
    <xf numFmtId="164" fontId="3746" fillId="0" borderId="0" xfId="0" quotePrefix="false" applyFont="true" applyNumberFormat="true">
      <alignment horizontal="center" vertical="center"/>
    </xf>
    <xf numFmtId="4" fontId="3747" fillId="0" borderId="0" xfId="0" quotePrefix="false" applyFont="true" applyNumberFormat="true">
      <alignment horizontal="center" vertical="center"/>
    </xf>
    <xf numFmtId="164" fontId="3748" fillId="0" borderId="0" xfId="0" quotePrefix="false" applyFont="true" applyNumberFormat="true">
      <alignment horizontal="center" vertical="center"/>
    </xf>
    <xf numFmtId="4" fontId="3749" fillId="0" borderId="0" xfId="0" quotePrefix="false" applyFont="true" applyNumberFormat="true">
      <alignment horizontal="center" vertical="center"/>
    </xf>
    <xf numFmtId="164" fontId="3750" fillId="0" borderId="0" xfId="0" quotePrefix="false" applyFont="true" applyNumberFormat="true">
      <alignment horizontal="center" vertical="center"/>
    </xf>
    <xf numFmtId="4" fontId="3751" fillId="0" borderId="0" xfId="0" quotePrefix="false" applyFont="true" applyNumberFormat="true">
      <alignment horizontal="center" vertical="center"/>
    </xf>
    <xf numFmtId="164" fontId="3752" fillId="0" borderId="0" xfId="0" quotePrefix="false" applyFont="true" applyNumberFormat="true">
      <alignment horizontal="center" vertical="center"/>
    </xf>
    <xf numFmtId="4" fontId="3753" fillId="0" borderId="0" xfId="0" quotePrefix="false" applyFont="true" applyNumberFormat="true">
      <alignment horizontal="center" vertical="center"/>
    </xf>
    <xf numFmtId="164" fontId="3754" fillId="0" borderId="0" xfId="0" quotePrefix="false" applyFont="true" applyNumberFormat="true">
      <alignment horizontal="center" vertical="center"/>
    </xf>
    <xf numFmtId="4" fontId="3755" fillId="0" borderId="0" xfId="0" quotePrefix="false" applyFont="true" applyNumberFormat="true">
      <alignment horizontal="center" vertical="center"/>
    </xf>
    <xf numFmtId="164" fontId="3756" fillId="0" borderId="0" xfId="0" quotePrefix="false" applyFont="true" applyNumberFormat="true">
      <alignment horizontal="center" vertical="center"/>
    </xf>
    <xf numFmtId="4" fontId="3757" fillId="0" borderId="0" xfId="0" quotePrefix="false" applyFont="true" applyNumberFormat="true">
      <alignment horizontal="center" vertical="center"/>
    </xf>
    <xf numFmtId="164" fontId="3758" fillId="0" borderId="0" xfId="0" quotePrefix="false" applyFont="true" applyNumberFormat="true">
      <alignment horizontal="center" vertical="center"/>
    </xf>
    <xf numFmtId="0" fontId="3759" fillId="0" borderId="0" xfId="0" quotePrefix="false" applyFont="true">
      <alignment horizontal="center" vertical="center" wrapText="true"/>
    </xf>
    <xf numFmtId="4" fontId="3760" fillId="0" borderId="0" xfId="0" quotePrefix="false" applyFont="true" applyNumberFormat="true">
      <alignment horizontal="center" vertical="center"/>
    </xf>
    <xf numFmtId="164" fontId="3761" fillId="0" borderId="0" xfId="0" quotePrefix="false" applyFont="true" applyNumberFormat="true">
      <alignment horizontal="center" vertical="center"/>
    </xf>
    <xf numFmtId="164" fontId="3762" fillId="0" borderId="0" xfId="0" quotePrefix="false" applyFont="true" applyNumberFormat="true">
      <alignment horizontal="center" vertical="center"/>
    </xf>
    <xf numFmtId="165" fontId="3763" fillId="0" borderId="0" xfId="0" quotePrefix="false" applyFont="true" applyNumberFormat="true">
      <alignment horizontal="center" vertical="center"/>
    </xf>
    <xf numFmtId="164" fontId="3764" fillId="0" borderId="0" xfId="0" quotePrefix="false" applyFont="true" applyNumberFormat="true">
      <alignment horizontal="center" vertical="center"/>
    </xf>
    <xf numFmtId="164" fontId="3765" fillId="0" borderId="0" xfId="0" quotePrefix="false" applyFont="true" applyNumberFormat="true">
      <alignment horizontal="center" vertical="center" wrapText="true"/>
    </xf>
    <xf numFmtId="4" fontId="3766" fillId="0" borderId="0" xfId="0" quotePrefix="false" applyFont="true" applyNumberFormat="true">
      <alignment horizontal="center" vertical="center"/>
    </xf>
    <xf numFmtId="164" fontId="3767" fillId="0" borderId="0" xfId="0" quotePrefix="false" applyFont="true" applyNumberFormat="true">
      <alignment horizontal="center" vertical="center"/>
    </xf>
    <xf numFmtId="4" fontId="3768" fillId="0" borderId="0" xfId="0" quotePrefix="false" applyFont="true" applyNumberFormat="true">
      <alignment horizontal="center" vertical="center"/>
    </xf>
    <xf numFmtId="164" fontId="3769" fillId="0" borderId="0" xfId="0" quotePrefix="false" applyFont="true" applyNumberFormat="true">
      <alignment horizontal="center" vertical="center"/>
    </xf>
    <xf numFmtId="4" fontId="3770" fillId="0" borderId="0" xfId="0" quotePrefix="false" applyFont="true" applyNumberFormat="true">
      <alignment horizontal="center" vertical="center"/>
    </xf>
    <xf numFmtId="164" fontId="3771" fillId="0" borderId="0" xfId="0" quotePrefix="false" applyFont="true" applyNumberFormat="true">
      <alignment horizontal="center" vertical="center"/>
    </xf>
    <xf numFmtId="4" fontId="3772" fillId="0" borderId="0" xfId="0" quotePrefix="false" applyFont="true" applyNumberFormat="true">
      <alignment horizontal="center" vertical="center"/>
    </xf>
    <xf numFmtId="164" fontId="3773" fillId="0" borderId="0" xfId="0" quotePrefix="false" applyFont="true" applyNumberFormat="true">
      <alignment horizontal="center" vertical="center"/>
    </xf>
    <xf numFmtId="4" fontId="3774" fillId="0" borderId="0" xfId="0" quotePrefix="false" applyFont="true" applyNumberFormat="true">
      <alignment horizontal="center" vertical="center"/>
    </xf>
    <xf numFmtId="164" fontId="3775" fillId="0" borderId="0" xfId="0" quotePrefix="false" applyFont="true" applyNumberFormat="true">
      <alignment horizontal="center" vertical="center"/>
    </xf>
    <xf numFmtId="4" fontId="3776" fillId="0" borderId="0" xfId="0" quotePrefix="false" applyFont="true" applyNumberFormat="true">
      <alignment horizontal="center" vertical="center"/>
    </xf>
    <xf numFmtId="164" fontId="3777" fillId="0" borderId="0" xfId="0" quotePrefix="false" applyFont="true" applyNumberFormat="true">
      <alignment horizontal="center" vertical="center"/>
    </xf>
    <xf numFmtId="4" fontId="3778" fillId="0" borderId="0" xfId="0" quotePrefix="false" applyFont="true" applyNumberFormat="true">
      <alignment horizontal="center" vertical="center"/>
    </xf>
    <xf numFmtId="164" fontId="3779" fillId="0" borderId="0" xfId="0" quotePrefix="false" applyFont="true" applyNumberFormat="true">
      <alignment horizontal="center" vertical="center"/>
    </xf>
    <xf numFmtId="4" fontId="3780" fillId="0" borderId="0" xfId="0" quotePrefix="false" applyFont="true" applyNumberFormat="true">
      <alignment horizontal="center" vertical="center"/>
    </xf>
    <xf numFmtId="164" fontId="3781" fillId="0" borderId="0" xfId="0" quotePrefix="false" applyFont="true" applyNumberFormat="true">
      <alignment horizontal="center" vertical="center"/>
    </xf>
    <xf numFmtId="4" fontId="3782" fillId="0" borderId="0" xfId="0" quotePrefix="false" applyFont="true" applyNumberFormat="true">
      <alignment horizontal="center" vertical="center"/>
    </xf>
    <xf numFmtId="164" fontId="3783" fillId="0" borderId="0" xfId="0" quotePrefix="false" applyFont="true" applyNumberFormat="true">
      <alignment horizontal="center" vertical="center"/>
    </xf>
    <xf numFmtId="4" fontId="3784" fillId="0" borderId="0" xfId="0" quotePrefix="false" applyFont="true" applyNumberFormat="true">
      <alignment horizontal="center" vertical="center"/>
    </xf>
    <xf numFmtId="164" fontId="3785" fillId="0" borderId="0" xfId="0" quotePrefix="false" applyFont="true" applyNumberFormat="true">
      <alignment horizontal="center" vertical="center"/>
    </xf>
    <xf numFmtId="0" fontId="3786" fillId="0" borderId="0" xfId="0" quotePrefix="false" applyFont="true">
      <alignment horizontal="center" vertical="center" wrapText="true"/>
    </xf>
    <xf numFmtId="4" fontId="3787" fillId="0" borderId="0" xfId="0" quotePrefix="false" applyFont="true" applyNumberFormat="true">
      <alignment horizontal="center" vertical="center"/>
    </xf>
    <xf numFmtId="164" fontId="3788" fillId="0" borderId="0" xfId="0" quotePrefix="false" applyFont="true" applyNumberFormat="true">
      <alignment horizontal="center" vertical="center"/>
    </xf>
    <xf numFmtId="164" fontId="3789" fillId="0" borderId="0" xfId="0" quotePrefix="false" applyFont="true" applyNumberFormat="true">
      <alignment horizontal="center" vertical="center"/>
    </xf>
    <xf numFmtId="165" fontId="3790" fillId="0" borderId="0" xfId="0" quotePrefix="false" applyFont="true" applyNumberFormat="true">
      <alignment horizontal="center" vertical="center"/>
    </xf>
    <xf numFmtId="164" fontId="3791" fillId="0" borderId="0" xfId="0" quotePrefix="false" applyFont="true" applyNumberFormat="true">
      <alignment horizontal="center" vertical="center"/>
    </xf>
    <xf numFmtId="164" fontId="3792" fillId="0" borderId="0" xfId="0" quotePrefix="false" applyFont="true" applyNumberFormat="true">
      <alignment horizontal="center" vertical="center" wrapText="true"/>
    </xf>
    <xf numFmtId="4" fontId="3793" fillId="0" borderId="0" xfId="0" quotePrefix="false" applyFont="true" applyNumberFormat="true">
      <alignment horizontal="center" vertical="center"/>
    </xf>
    <xf numFmtId="164" fontId="3794" fillId="0" borderId="0" xfId="0" quotePrefix="false" applyFont="true" applyNumberFormat="true">
      <alignment horizontal="center" vertical="center"/>
    </xf>
    <xf numFmtId="4" fontId="3795" fillId="0" borderId="0" xfId="0" quotePrefix="false" applyFont="true" applyNumberFormat="true">
      <alignment horizontal="center" vertical="center"/>
    </xf>
    <xf numFmtId="164" fontId="3796" fillId="0" borderId="0" xfId="0" quotePrefix="false" applyFont="true" applyNumberFormat="true">
      <alignment horizontal="center" vertical="center"/>
    </xf>
    <xf numFmtId="4" fontId="3797" fillId="0" borderId="0" xfId="0" quotePrefix="false" applyFont="true" applyNumberFormat="true">
      <alignment horizontal="center" vertical="center"/>
    </xf>
    <xf numFmtId="164" fontId="3798" fillId="0" borderId="0" xfId="0" quotePrefix="false" applyFont="true" applyNumberFormat="true">
      <alignment horizontal="center" vertical="center"/>
    </xf>
    <xf numFmtId="4" fontId="3799" fillId="0" borderId="0" xfId="0" quotePrefix="false" applyFont="true" applyNumberFormat="true">
      <alignment horizontal="center" vertical="center"/>
    </xf>
    <xf numFmtId="164" fontId="3800" fillId="0" borderId="0" xfId="0" quotePrefix="false" applyFont="true" applyNumberFormat="true">
      <alignment horizontal="center" vertical="center"/>
    </xf>
    <xf numFmtId="4" fontId="3801" fillId="0" borderId="0" xfId="0" quotePrefix="false" applyFont="true" applyNumberFormat="true">
      <alignment horizontal="center" vertical="center"/>
    </xf>
    <xf numFmtId="164" fontId="3802" fillId="0" borderId="0" xfId="0" quotePrefix="false" applyFont="true" applyNumberFormat="true">
      <alignment horizontal="center" vertical="center"/>
    </xf>
    <xf numFmtId="4" fontId="3803" fillId="0" borderId="0" xfId="0" quotePrefix="false" applyFont="true" applyNumberFormat="true">
      <alignment horizontal="center" vertical="center"/>
    </xf>
    <xf numFmtId="164" fontId="3804" fillId="0" borderId="0" xfId="0" quotePrefix="false" applyFont="true" applyNumberFormat="true">
      <alignment horizontal="center" vertical="center"/>
    </xf>
    <xf numFmtId="4" fontId="3805" fillId="0" borderId="0" xfId="0" quotePrefix="false" applyFont="true" applyNumberFormat="true">
      <alignment horizontal="center" vertical="center"/>
    </xf>
    <xf numFmtId="164" fontId="3806" fillId="0" borderId="0" xfId="0" quotePrefix="false" applyFont="true" applyNumberFormat="true">
      <alignment horizontal="center" vertical="center"/>
    </xf>
    <xf numFmtId="4" fontId="3807" fillId="0" borderId="0" xfId="0" quotePrefix="false" applyFont="true" applyNumberFormat="true">
      <alignment horizontal="center" vertical="center"/>
    </xf>
    <xf numFmtId="164" fontId="3808" fillId="0" borderId="0" xfId="0" quotePrefix="false" applyFont="true" applyNumberFormat="true">
      <alignment horizontal="center" vertical="center"/>
    </xf>
    <xf numFmtId="4" fontId="3809" fillId="0" borderId="0" xfId="0" quotePrefix="false" applyFont="true" applyNumberFormat="true">
      <alignment horizontal="center" vertical="center"/>
    </xf>
    <xf numFmtId="164" fontId="3810" fillId="0" borderId="0" xfId="0" quotePrefix="false" applyFont="true" applyNumberFormat="true">
      <alignment horizontal="center" vertical="center"/>
    </xf>
    <xf numFmtId="4" fontId="3811" fillId="0" borderId="0" xfId="0" quotePrefix="false" applyFont="true" applyNumberFormat="true">
      <alignment horizontal="center" vertical="center"/>
    </xf>
    <xf numFmtId="164" fontId="3812" fillId="0" borderId="0" xfId="0" quotePrefix="false" applyFont="true" applyNumberFormat="true">
      <alignment horizontal="center" vertical="center"/>
    </xf>
    <xf numFmtId="0" fontId="3813" fillId="0" borderId="0" xfId="0" quotePrefix="false" applyFont="true">
      <alignment horizontal="center" vertical="center" wrapText="true"/>
    </xf>
    <xf numFmtId="4" fontId="3814" fillId="0" borderId="0" xfId="0" quotePrefix="false" applyFont="true" applyNumberFormat="true">
      <alignment horizontal="center" vertical="center"/>
    </xf>
    <xf numFmtId="164" fontId="3815" fillId="0" borderId="0" xfId="0" quotePrefix="false" applyFont="true" applyNumberFormat="true">
      <alignment horizontal="center" vertical="center"/>
    </xf>
    <xf numFmtId="164" fontId="3816" fillId="0" borderId="0" xfId="0" quotePrefix="false" applyFont="true" applyNumberFormat="true">
      <alignment horizontal="center" vertical="center"/>
    </xf>
    <xf numFmtId="165" fontId="3817" fillId="0" borderId="0" xfId="0" quotePrefix="false" applyFont="true" applyNumberFormat="true">
      <alignment horizontal="center" vertical="center"/>
    </xf>
    <xf numFmtId="164" fontId="3818" fillId="0" borderId="0" xfId="0" quotePrefix="false" applyFont="true" applyNumberFormat="true">
      <alignment horizontal="center" vertical="center"/>
    </xf>
    <xf numFmtId="164" fontId="3819" fillId="0" borderId="0" xfId="0" quotePrefix="false" applyFont="true" applyNumberFormat="true">
      <alignment horizontal="center" vertical="center" wrapText="true"/>
    </xf>
    <xf numFmtId="4" fontId="3820" fillId="0" borderId="0" xfId="0" quotePrefix="false" applyFont="true" applyNumberFormat="true">
      <alignment horizontal="center" vertical="center"/>
    </xf>
    <xf numFmtId="164" fontId="3821" fillId="0" borderId="0" xfId="0" quotePrefix="false" applyFont="true" applyNumberFormat="true">
      <alignment horizontal="center" vertical="center"/>
    </xf>
    <xf numFmtId="4" fontId="3822" fillId="0" borderId="0" xfId="0" quotePrefix="false" applyFont="true" applyNumberFormat="true">
      <alignment horizontal="center" vertical="center"/>
    </xf>
    <xf numFmtId="164" fontId="3823" fillId="0" borderId="0" xfId="0" quotePrefix="false" applyFont="true" applyNumberFormat="true">
      <alignment horizontal="center" vertical="center"/>
    </xf>
    <xf numFmtId="4" fontId="3824" fillId="0" borderId="0" xfId="0" quotePrefix="false" applyFont="true" applyNumberFormat="true">
      <alignment horizontal="center" vertical="center"/>
    </xf>
    <xf numFmtId="164" fontId="3825" fillId="0" borderId="0" xfId="0" quotePrefix="false" applyFont="true" applyNumberFormat="true">
      <alignment horizontal="center" vertical="center"/>
    </xf>
    <xf numFmtId="4" fontId="3826" fillId="0" borderId="0" xfId="0" quotePrefix="false" applyFont="true" applyNumberFormat="true">
      <alignment horizontal="center" vertical="center"/>
    </xf>
    <xf numFmtId="164" fontId="3827" fillId="0" borderId="0" xfId="0" quotePrefix="false" applyFont="true" applyNumberFormat="true">
      <alignment horizontal="center" vertical="center"/>
    </xf>
    <xf numFmtId="4" fontId="3828" fillId="0" borderId="0" xfId="0" quotePrefix="false" applyFont="true" applyNumberFormat="true">
      <alignment horizontal="center" vertical="center"/>
    </xf>
    <xf numFmtId="164" fontId="3829" fillId="0" borderId="0" xfId="0" quotePrefix="false" applyFont="true" applyNumberFormat="true">
      <alignment horizontal="center" vertical="center"/>
    </xf>
    <xf numFmtId="4" fontId="3830" fillId="0" borderId="0" xfId="0" quotePrefix="false" applyFont="true" applyNumberFormat="true">
      <alignment horizontal="center" vertical="center"/>
    </xf>
    <xf numFmtId="164" fontId="3831" fillId="0" borderId="0" xfId="0" quotePrefix="false" applyFont="true" applyNumberFormat="true">
      <alignment horizontal="center" vertical="center"/>
    </xf>
    <xf numFmtId="4" fontId="3832" fillId="0" borderId="0" xfId="0" quotePrefix="false" applyFont="true" applyNumberFormat="true">
      <alignment horizontal="center" vertical="center"/>
    </xf>
    <xf numFmtId="164" fontId="3833" fillId="0" borderId="0" xfId="0" quotePrefix="false" applyFont="true" applyNumberFormat="true">
      <alignment horizontal="center" vertical="center"/>
    </xf>
    <xf numFmtId="4" fontId="3834" fillId="0" borderId="0" xfId="0" quotePrefix="false" applyFont="true" applyNumberFormat="true">
      <alignment horizontal="center" vertical="center"/>
    </xf>
    <xf numFmtId="164" fontId="3835" fillId="0" borderId="0" xfId="0" quotePrefix="false" applyFont="true" applyNumberFormat="true">
      <alignment horizontal="center" vertical="center"/>
    </xf>
    <xf numFmtId="4" fontId="3836" fillId="0" borderId="0" xfId="0" quotePrefix="false" applyFont="true" applyNumberFormat="true">
      <alignment horizontal="center" vertical="center"/>
    </xf>
    <xf numFmtId="164" fontId="3837" fillId="0" borderId="0" xfId="0" quotePrefix="false" applyFont="true" applyNumberFormat="true">
      <alignment horizontal="center" vertical="center"/>
    </xf>
    <xf numFmtId="4" fontId="3838" fillId="0" borderId="0" xfId="0" quotePrefix="false" applyFont="true" applyNumberFormat="true">
      <alignment horizontal="center" vertical="center"/>
    </xf>
    <xf numFmtId="164" fontId="3839" fillId="0" borderId="0" xfId="0" quotePrefix="false" applyFont="true" applyNumberFormat="true">
      <alignment horizontal="center" vertical="center"/>
    </xf>
    <xf numFmtId="164" fontId="3840" fillId="0" borderId="0" xfId="0" quotePrefix="false" applyFont="true" applyNumberFormat="true">
      <alignment horizontal="center" vertical="center" wrapText="true"/>
    </xf>
    <xf numFmtId="0" fontId="3841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3841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3842" fillId="0" borderId="0" xfId="0" quotePrefix="false" applyFont="true">
      <alignment horizontal="center" vertical="center" wrapText="true"/>
    </xf>
    <xf numFmtId="4" fontId="3843" fillId="0" borderId="0" xfId="0" quotePrefix="false" applyFont="true" applyNumberFormat="true">
      <alignment horizontal="center" vertical="center"/>
    </xf>
    <xf numFmtId="164" fontId="3844" fillId="0" borderId="0" xfId="0" quotePrefix="false" applyFont="true" applyNumberFormat="true">
      <alignment horizontal="center" vertical="center"/>
    </xf>
    <xf numFmtId="164" fontId="3845" fillId="0" borderId="0" xfId="0" quotePrefix="false" applyFont="true" applyNumberFormat="true">
      <alignment horizontal="center" vertical="center"/>
    </xf>
    <xf numFmtId="165" fontId="3846" fillId="0" borderId="0" xfId="0" quotePrefix="false" applyFont="true" applyNumberFormat="true">
      <alignment horizontal="center" vertical="center"/>
    </xf>
    <xf numFmtId="164" fontId="3847" fillId="0" borderId="0" xfId="0" quotePrefix="false" applyFont="true" applyNumberFormat="true">
      <alignment horizontal="center" vertical="center"/>
    </xf>
    <xf numFmtId="164" fontId="3848" fillId="0" borderId="0" xfId="0" quotePrefix="false" applyFont="true" applyNumberFormat="true">
      <alignment horizontal="center" vertical="center" wrapText="true"/>
    </xf>
    <xf numFmtId="4" fontId="3849" fillId="0" borderId="0" xfId="0" quotePrefix="false" applyFont="true" applyNumberFormat="true">
      <alignment horizontal="center" vertical="center"/>
    </xf>
    <xf numFmtId="164" fontId="3850" fillId="0" borderId="0" xfId="0" quotePrefix="false" applyFont="true" applyNumberFormat="true">
      <alignment horizontal="center" vertical="center"/>
    </xf>
    <xf numFmtId="4" fontId="3851" fillId="0" borderId="0" xfId="0" quotePrefix="false" applyFont="true" applyNumberFormat="true">
      <alignment horizontal="center" vertical="center"/>
    </xf>
    <xf numFmtId="164" fontId="3852" fillId="0" borderId="0" xfId="0" quotePrefix="false" applyFont="true" applyNumberFormat="true">
      <alignment horizontal="center" vertical="center"/>
    </xf>
    <xf numFmtId="4" fontId="3853" fillId="0" borderId="0" xfId="0" quotePrefix="false" applyFont="true" applyNumberFormat="true">
      <alignment horizontal="center" vertical="center"/>
    </xf>
    <xf numFmtId="164" fontId="3854" fillId="0" borderId="0" xfId="0" quotePrefix="false" applyFont="true" applyNumberFormat="true">
      <alignment horizontal="center" vertical="center"/>
    </xf>
    <xf numFmtId="4" fontId="3855" fillId="0" borderId="0" xfId="0" quotePrefix="false" applyFont="true" applyNumberFormat="true">
      <alignment horizontal="center" vertical="center"/>
    </xf>
    <xf numFmtId="164" fontId="3856" fillId="0" borderId="0" xfId="0" quotePrefix="false" applyFont="true" applyNumberFormat="true">
      <alignment horizontal="center" vertical="center"/>
    </xf>
    <xf numFmtId="4" fontId="3857" fillId="0" borderId="0" xfId="0" quotePrefix="false" applyFont="true" applyNumberFormat="true">
      <alignment horizontal="center" vertical="center"/>
    </xf>
    <xf numFmtId="164" fontId="3858" fillId="0" borderId="0" xfId="0" quotePrefix="false" applyFont="true" applyNumberFormat="true">
      <alignment horizontal="center" vertical="center"/>
    </xf>
    <xf numFmtId="4" fontId="3859" fillId="0" borderId="0" xfId="0" quotePrefix="false" applyFont="true" applyNumberFormat="true">
      <alignment horizontal="center" vertical="center"/>
    </xf>
    <xf numFmtId="164" fontId="3860" fillId="0" borderId="0" xfId="0" quotePrefix="false" applyFont="true" applyNumberFormat="true">
      <alignment horizontal="center" vertical="center"/>
    </xf>
    <xf numFmtId="4" fontId="3861" fillId="0" borderId="0" xfId="0" quotePrefix="false" applyFont="true" applyNumberFormat="true">
      <alignment horizontal="center" vertical="center"/>
    </xf>
    <xf numFmtId="164" fontId="3862" fillId="0" borderId="0" xfId="0" quotePrefix="false" applyFont="true" applyNumberFormat="true">
      <alignment horizontal="center" vertical="center"/>
    </xf>
    <xf numFmtId="4" fontId="3863" fillId="0" borderId="0" xfId="0" quotePrefix="false" applyFont="true" applyNumberFormat="true">
      <alignment horizontal="center" vertical="center"/>
    </xf>
    <xf numFmtId="164" fontId="3864" fillId="0" borderId="0" xfId="0" quotePrefix="false" applyFont="true" applyNumberFormat="true">
      <alignment horizontal="center" vertical="center"/>
    </xf>
    <xf numFmtId="4" fontId="3865" fillId="0" borderId="0" xfId="0" quotePrefix="false" applyFont="true" applyNumberFormat="true">
      <alignment horizontal="center" vertical="center"/>
    </xf>
    <xf numFmtId="164" fontId="3866" fillId="0" borderId="0" xfId="0" quotePrefix="false" applyFont="true" applyNumberFormat="true">
      <alignment horizontal="center" vertical="center"/>
    </xf>
    <xf numFmtId="4" fontId="3867" fillId="0" borderId="0" xfId="0" quotePrefix="false" applyFont="true" applyNumberFormat="true">
      <alignment horizontal="center" vertical="center"/>
    </xf>
    <xf numFmtId="164" fontId="3868" fillId="0" borderId="0" xfId="0" quotePrefix="false" applyFont="true" applyNumberFormat="true">
      <alignment horizontal="center" vertical="center"/>
    </xf>
    <xf numFmtId="0" fontId="3869" fillId="0" borderId="0" xfId="0" quotePrefix="false" applyFont="true">
      <alignment horizontal="center" vertical="center" wrapText="true"/>
    </xf>
    <xf numFmtId="4" fontId="3870" fillId="0" borderId="0" xfId="0" quotePrefix="false" applyFont="true" applyNumberFormat="true">
      <alignment horizontal="center" vertical="center"/>
    </xf>
    <xf numFmtId="164" fontId="3871" fillId="0" borderId="0" xfId="0" quotePrefix="false" applyFont="true" applyNumberFormat="true">
      <alignment horizontal="center" vertical="center"/>
    </xf>
    <xf numFmtId="164" fontId="3872" fillId="0" borderId="0" xfId="0" quotePrefix="false" applyFont="true" applyNumberFormat="true">
      <alignment horizontal="center" vertical="center"/>
    </xf>
    <xf numFmtId="165" fontId="3873" fillId="0" borderId="0" xfId="0" quotePrefix="false" applyFont="true" applyNumberFormat="true">
      <alignment horizontal="center" vertical="center"/>
    </xf>
    <xf numFmtId="164" fontId="3874" fillId="0" borderId="0" xfId="0" quotePrefix="false" applyFont="true" applyNumberFormat="true">
      <alignment horizontal="center" vertical="center"/>
    </xf>
    <xf numFmtId="164" fontId="3875" fillId="0" borderId="0" xfId="0" quotePrefix="false" applyFont="true" applyNumberFormat="true">
      <alignment horizontal="center" vertical="center" wrapText="true"/>
    </xf>
    <xf numFmtId="4" fontId="3876" fillId="0" borderId="0" xfId="0" quotePrefix="false" applyFont="true" applyNumberFormat="true">
      <alignment horizontal="center" vertical="center"/>
    </xf>
    <xf numFmtId="164" fontId="3877" fillId="0" borderId="0" xfId="0" quotePrefix="false" applyFont="true" applyNumberFormat="true">
      <alignment horizontal="center" vertical="center"/>
    </xf>
    <xf numFmtId="4" fontId="3878" fillId="0" borderId="0" xfId="0" quotePrefix="false" applyFont="true" applyNumberFormat="true">
      <alignment horizontal="center" vertical="center"/>
    </xf>
    <xf numFmtId="164" fontId="3879" fillId="0" borderId="0" xfId="0" quotePrefix="false" applyFont="true" applyNumberFormat="true">
      <alignment horizontal="center" vertical="center"/>
    </xf>
    <xf numFmtId="4" fontId="3880" fillId="0" borderId="0" xfId="0" quotePrefix="false" applyFont="true" applyNumberFormat="true">
      <alignment horizontal="center" vertical="center"/>
    </xf>
    <xf numFmtId="164" fontId="3881" fillId="0" borderId="0" xfId="0" quotePrefix="false" applyFont="true" applyNumberFormat="true">
      <alignment horizontal="center" vertical="center"/>
    </xf>
    <xf numFmtId="4" fontId="3882" fillId="0" borderId="0" xfId="0" quotePrefix="false" applyFont="true" applyNumberFormat="true">
      <alignment horizontal="center" vertical="center"/>
    </xf>
    <xf numFmtId="164" fontId="3883" fillId="0" borderId="0" xfId="0" quotePrefix="false" applyFont="true" applyNumberFormat="true">
      <alignment horizontal="center" vertical="center"/>
    </xf>
    <xf numFmtId="4" fontId="3884" fillId="0" borderId="0" xfId="0" quotePrefix="false" applyFont="true" applyNumberFormat="true">
      <alignment horizontal="center" vertical="center"/>
    </xf>
    <xf numFmtId="164" fontId="3885" fillId="0" borderId="0" xfId="0" quotePrefix="false" applyFont="true" applyNumberFormat="true">
      <alignment horizontal="center" vertical="center"/>
    </xf>
    <xf numFmtId="4" fontId="3886" fillId="0" borderId="0" xfId="0" quotePrefix="false" applyFont="true" applyNumberFormat="true">
      <alignment horizontal="center" vertical="center"/>
    </xf>
    <xf numFmtId="164" fontId="3887" fillId="0" borderId="0" xfId="0" quotePrefix="false" applyFont="true" applyNumberFormat="true">
      <alignment horizontal="center" vertical="center"/>
    </xf>
    <xf numFmtId="4" fontId="3888" fillId="0" borderId="0" xfId="0" quotePrefix="false" applyFont="true" applyNumberFormat="true">
      <alignment horizontal="center" vertical="center"/>
    </xf>
    <xf numFmtId="164" fontId="3889" fillId="0" borderId="0" xfId="0" quotePrefix="false" applyFont="true" applyNumberFormat="true">
      <alignment horizontal="center" vertical="center"/>
    </xf>
    <xf numFmtId="4" fontId="3890" fillId="0" borderId="0" xfId="0" quotePrefix="false" applyFont="true" applyNumberFormat="true">
      <alignment horizontal="center" vertical="center"/>
    </xf>
    <xf numFmtId="164" fontId="3891" fillId="0" borderId="0" xfId="0" quotePrefix="false" applyFont="true" applyNumberFormat="true">
      <alignment horizontal="center" vertical="center"/>
    </xf>
    <xf numFmtId="4" fontId="3892" fillId="0" borderId="0" xfId="0" quotePrefix="false" applyFont="true" applyNumberFormat="true">
      <alignment horizontal="center" vertical="center"/>
    </xf>
    <xf numFmtId="164" fontId="3893" fillId="0" borderId="0" xfId="0" quotePrefix="false" applyFont="true" applyNumberFormat="true">
      <alignment horizontal="center" vertical="center"/>
    </xf>
    <xf numFmtId="4" fontId="3894" fillId="0" borderId="0" xfId="0" quotePrefix="false" applyFont="true" applyNumberFormat="true">
      <alignment horizontal="center" vertical="center"/>
    </xf>
    <xf numFmtId="164" fontId="3895" fillId="0" borderId="0" xfId="0" quotePrefix="false" applyFont="true" applyNumberFormat="true">
      <alignment horizontal="center" vertical="center"/>
    </xf>
    <xf numFmtId="0" fontId="3896" fillId="0" borderId="0" xfId="0" quotePrefix="false" applyFont="true">
      <alignment horizontal="center" vertical="center" wrapText="true"/>
    </xf>
    <xf numFmtId="4" fontId="3897" fillId="0" borderId="0" xfId="0" quotePrefix="false" applyFont="true" applyNumberFormat="true">
      <alignment horizontal="center" vertical="center"/>
    </xf>
    <xf numFmtId="164" fontId="3898" fillId="0" borderId="0" xfId="0" quotePrefix="false" applyFont="true" applyNumberFormat="true">
      <alignment horizontal="center" vertical="center"/>
    </xf>
    <xf numFmtId="164" fontId="3899" fillId="0" borderId="0" xfId="0" quotePrefix="false" applyFont="true" applyNumberFormat="true">
      <alignment horizontal="center" vertical="center"/>
    </xf>
    <xf numFmtId="165" fontId="3900" fillId="0" borderId="0" xfId="0" quotePrefix="false" applyFont="true" applyNumberFormat="true">
      <alignment horizontal="center" vertical="center"/>
    </xf>
    <xf numFmtId="164" fontId="3901" fillId="0" borderId="0" xfId="0" quotePrefix="false" applyFont="true" applyNumberFormat="true">
      <alignment horizontal="center" vertical="center"/>
    </xf>
    <xf numFmtId="164" fontId="3902" fillId="0" borderId="0" xfId="0" quotePrefix="false" applyFont="true" applyNumberFormat="true">
      <alignment horizontal="center" vertical="center" wrapText="true"/>
    </xf>
    <xf numFmtId="4" fontId="3903" fillId="0" borderId="0" xfId="0" quotePrefix="false" applyFont="true" applyNumberFormat="true">
      <alignment horizontal="center" vertical="center"/>
    </xf>
    <xf numFmtId="164" fontId="3904" fillId="0" borderId="0" xfId="0" quotePrefix="false" applyFont="true" applyNumberFormat="true">
      <alignment horizontal="center" vertical="center"/>
    </xf>
    <xf numFmtId="4" fontId="3905" fillId="0" borderId="0" xfId="0" quotePrefix="false" applyFont="true" applyNumberFormat="true">
      <alignment horizontal="center" vertical="center"/>
    </xf>
    <xf numFmtId="164" fontId="3906" fillId="0" borderId="0" xfId="0" quotePrefix="false" applyFont="true" applyNumberFormat="true">
      <alignment horizontal="center" vertical="center"/>
    </xf>
    <xf numFmtId="4" fontId="3907" fillId="0" borderId="0" xfId="0" quotePrefix="false" applyFont="true" applyNumberFormat="true">
      <alignment horizontal="center" vertical="center"/>
    </xf>
    <xf numFmtId="164" fontId="3908" fillId="0" borderId="0" xfId="0" quotePrefix="false" applyFont="true" applyNumberFormat="true">
      <alignment horizontal="center" vertical="center"/>
    </xf>
    <xf numFmtId="4" fontId="3909" fillId="0" borderId="0" xfId="0" quotePrefix="false" applyFont="true" applyNumberFormat="true">
      <alignment horizontal="center" vertical="center"/>
    </xf>
    <xf numFmtId="164" fontId="3910" fillId="0" borderId="0" xfId="0" quotePrefix="false" applyFont="true" applyNumberFormat="true">
      <alignment horizontal="center" vertical="center"/>
    </xf>
    <xf numFmtId="4" fontId="3911" fillId="0" borderId="0" xfId="0" quotePrefix="false" applyFont="true" applyNumberFormat="true">
      <alignment horizontal="center" vertical="center"/>
    </xf>
    <xf numFmtId="164" fontId="3912" fillId="0" borderId="0" xfId="0" quotePrefix="false" applyFont="true" applyNumberFormat="true">
      <alignment horizontal="center" vertical="center"/>
    </xf>
    <xf numFmtId="4" fontId="3913" fillId="0" borderId="0" xfId="0" quotePrefix="false" applyFont="true" applyNumberFormat="true">
      <alignment horizontal="center" vertical="center"/>
    </xf>
    <xf numFmtId="164" fontId="3914" fillId="0" borderId="0" xfId="0" quotePrefix="false" applyFont="true" applyNumberFormat="true">
      <alignment horizontal="center" vertical="center"/>
    </xf>
    <xf numFmtId="4" fontId="3915" fillId="0" borderId="0" xfId="0" quotePrefix="false" applyFont="true" applyNumberFormat="true">
      <alignment horizontal="center" vertical="center"/>
    </xf>
    <xf numFmtId="164" fontId="3916" fillId="0" borderId="0" xfId="0" quotePrefix="false" applyFont="true" applyNumberFormat="true">
      <alignment horizontal="center" vertical="center"/>
    </xf>
    <xf numFmtId="4" fontId="3917" fillId="0" borderId="0" xfId="0" quotePrefix="false" applyFont="true" applyNumberFormat="true">
      <alignment horizontal="center" vertical="center"/>
    </xf>
    <xf numFmtId="164" fontId="3918" fillId="0" borderId="0" xfId="0" quotePrefix="false" applyFont="true" applyNumberFormat="true">
      <alignment horizontal="center" vertical="center"/>
    </xf>
    <xf numFmtId="4" fontId="3919" fillId="0" borderId="0" xfId="0" quotePrefix="false" applyFont="true" applyNumberFormat="true">
      <alignment horizontal="center" vertical="center"/>
    </xf>
    <xf numFmtId="164" fontId="3920" fillId="0" borderId="0" xfId="0" quotePrefix="false" applyFont="true" applyNumberFormat="true">
      <alignment horizontal="center" vertical="center"/>
    </xf>
    <xf numFmtId="4" fontId="3921" fillId="0" borderId="0" xfId="0" quotePrefix="false" applyFont="true" applyNumberFormat="true">
      <alignment horizontal="center" vertical="center"/>
    </xf>
    <xf numFmtId="164" fontId="3922" fillId="0" borderId="0" xfId="0" quotePrefix="false" applyFont="true" applyNumberFormat="true">
      <alignment horizontal="center" vertical="center"/>
    </xf>
    <xf numFmtId="0" fontId="3923" fillId="0" borderId="0" xfId="0" quotePrefix="false" applyFont="true">
      <alignment horizontal="center" vertical="center" wrapText="true"/>
    </xf>
    <xf numFmtId="4" fontId="3924" fillId="0" borderId="0" xfId="0" quotePrefix="false" applyFont="true" applyNumberFormat="true">
      <alignment horizontal="center" vertical="center"/>
    </xf>
    <xf numFmtId="164" fontId="3925" fillId="0" borderId="0" xfId="0" quotePrefix="false" applyFont="true" applyNumberFormat="true">
      <alignment horizontal="center" vertical="center"/>
    </xf>
    <xf numFmtId="164" fontId="3926" fillId="0" borderId="0" xfId="0" quotePrefix="false" applyFont="true" applyNumberFormat="true">
      <alignment horizontal="center" vertical="center"/>
    </xf>
    <xf numFmtId="165" fontId="3927" fillId="0" borderId="0" xfId="0" quotePrefix="false" applyFont="true" applyNumberFormat="true">
      <alignment horizontal="center" vertical="center"/>
    </xf>
    <xf numFmtId="164" fontId="3928" fillId="0" borderId="0" xfId="0" quotePrefix="false" applyFont="true" applyNumberFormat="true">
      <alignment horizontal="center" vertical="center"/>
    </xf>
    <xf numFmtId="164" fontId="3929" fillId="0" borderId="0" xfId="0" quotePrefix="false" applyFont="true" applyNumberFormat="true">
      <alignment horizontal="center" vertical="center" wrapText="true"/>
    </xf>
    <xf numFmtId="4" fontId="3930" fillId="0" borderId="0" xfId="0" quotePrefix="false" applyFont="true" applyNumberFormat="true">
      <alignment horizontal="center" vertical="center"/>
    </xf>
    <xf numFmtId="164" fontId="3931" fillId="0" borderId="0" xfId="0" quotePrefix="false" applyFont="true" applyNumberFormat="true">
      <alignment horizontal="center" vertical="center"/>
    </xf>
    <xf numFmtId="4" fontId="3932" fillId="0" borderId="0" xfId="0" quotePrefix="false" applyFont="true" applyNumberFormat="true">
      <alignment horizontal="center" vertical="center"/>
    </xf>
    <xf numFmtId="164" fontId="3933" fillId="0" borderId="0" xfId="0" quotePrefix="false" applyFont="true" applyNumberFormat="true">
      <alignment horizontal="center" vertical="center"/>
    </xf>
    <xf numFmtId="4" fontId="3934" fillId="0" borderId="0" xfId="0" quotePrefix="false" applyFont="true" applyNumberFormat="true">
      <alignment horizontal="center" vertical="center"/>
    </xf>
    <xf numFmtId="164" fontId="3935" fillId="0" borderId="0" xfId="0" quotePrefix="false" applyFont="true" applyNumberFormat="true">
      <alignment horizontal="center" vertical="center"/>
    </xf>
    <xf numFmtId="4" fontId="3936" fillId="0" borderId="0" xfId="0" quotePrefix="false" applyFont="true" applyNumberFormat="true">
      <alignment horizontal="center" vertical="center"/>
    </xf>
    <xf numFmtId="164" fontId="3937" fillId="0" borderId="0" xfId="0" quotePrefix="false" applyFont="true" applyNumberFormat="true">
      <alignment horizontal="center" vertical="center"/>
    </xf>
    <xf numFmtId="4" fontId="3938" fillId="0" borderId="0" xfId="0" quotePrefix="false" applyFont="true" applyNumberFormat="true">
      <alignment horizontal="center" vertical="center"/>
    </xf>
    <xf numFmtId="164" fontId="3939" fillId="0" borderId="0" xfId="0" quotePrefix="false" applyFont="true" applyNumberFormat="true">
      <alignment horizontal="center" vertical="center"/>
    </xf>
    <xf numFmtId="4" fontId="3940" fillId="0" borderId="0" xfId="0" quotePrefix="false" applyFont="true" applyNumberFormat="true">
      <alignment horizontal="center" vertical="center"/>
    </xf>
    <xf numFmtId="164" fontId="3941" fillId="0" borderId="0" xfId="0" quotePrefix="false" applyFont="true" applyNumberFormat="true">
      <alignment horizontal="center" vertical="center"/>
    </xf>
    <xf numFmtId="4" fontId="3942" fillId="0" borderId="0" xfId="0" quotePrefix="false" applyFont="true" applyNumberFormat="true">
      <alignment horizontal="center" vertical="center"/>
    </xf>
    <xf numFmtId="164" fontId="3943" fillId="0" borderId="0" xfId="0" quotePrefix="false" applyFont="true" applyNumberFormat="true">
      <alignment horizontal="center" vertical="center"/>
    </xf>
    <xf numFmtId="4" fontId="3944" fillId="0" borderId="0" xfId="0" quotePrefix="false" applyFont="true" applyNumberFormat="true">
      <alignment horizontal="center" vertical="center"/>
    </xf>
    <xf numFmtId="164" fontId="3945" fillId="0" borderId="0" xfId="0" quotePrefix="false" applyFont="true" applyNumberFormat="true">
      <alignment horizontal="center" vertical="center"/>
    </xf>
    <xf numFmtId="4" fontId="3946" fillId="0" borderId="0" xfId="0" quotePrefix="false" applyFont="true" applyNumberFormat="true">
      <alignment horizontal="center" vertical="center"/>
    </xf>
    <xf numFmtId="164" fontId="3947" fillId="0" borderId="0" xfId="0" quotePrefix="false" applyFont="true" applyNumberFormat="true">
      <alignment horizontal="center" vertical="center"/>
    </xf>
    <xf numFmtId="4" fontId="3948" fillId="0" borderId="0" xfId="0" quotePrefix="false" applyFont="true" applyNumberFormat="true">
      <alignment horizontal="center" vertical="center"/>
    </xf>
    <xf numFmtId="164" fontId="3949" fillId="0" borderId="0" xfId="0" quotePrefix="false" applyFont="true" applyNumberFormat="true">
      <alignment horizontal="center" vertical="center"/>
    </xf>
    <xf numFmtId="0" fontId="3950" fillId="0" borderId="0" xfId="0" quotePrefix="false" applyFont="true">
      <alignment horizontal="center" vertical="center" wrapText="true"/>
    </xf>
    <xf numFmtId="4" fontId="3951" fillId="0" borderId="0" xfId="0" quotePrefix="false" applyFont="true" applyNumberFormat="true">
      <alignment horizontal="center" vertical="center"/>
    </xf>
    <xf numFmtId="164" fontId="3952" fillId="0" borderId="0" xfId="0" quotePrefix="false" applyFont="true" applyNumberFormat="true">
      <alignment horizontal="center" vertical="center"/>
    </xf>
    <xf numFmtId="164" fontId="3953" fillId="0" borderId="0" xfId="0" quotePrefix="false" applyFont="true" applyNumberFormat="true">
      <alignment horizontal="center" vertical="center"/>
    </xf>
    <xf numFmtId="165" fontId="3954" fillId="0" borderId="0" xfId="0" quotePrefix="false" applyFont="true" applyNumberFormat="true">
      <alignment horizontal="center" vertical="center"/>
    </xf>
    <xf numFmtId="164" fontId="3955" fillId="0" borderId="0" xfId="0" quotePrefix="false" applyFont="true" applyNumberFormat="true">
      <alignment horizontal="center" vertical="center"/>
    </xf>
    <xf numFmtId="164" fontId="3956" fillId="0" borderId="0" xfId="0" quotePrefix="false" applyFont="true" applyNumberFormat="true">
      <alignment horizontal="center" vertical="center" wrapText="true"/>
    </xf>
    <xf numFmtId="4" fontId="3957" fillId="0" borderId="0" xfId="0" quotePrefix="false" applyFont="true" applyNumberFormat="true">
      <alignment horizontal="center" vertical="center"/>
    </xf>
    <xf numFmtId="164" fontId="3958" fillId="0" borderId="0" xfId="0" quotePrefix="false" applyFont="true" applyNumberFormat="true">
      <alignment horizontal="center" vertical="center"/>
    </xf>
    <xf numFmtId="4" fontId="3959" fillId="0" borderId="0" xfId="0" quotePrefix="false" applyFont="true" applyNumberFormat="true">
      <alignment horizontal="center" vertical="center"/>
    </xf>
    <xf numFmtId="164" fontId="3960" fillId="0" borderId="0" xfId="0" quotePrefix="false" applyFont="true" applyNumberFormat="true">
      <alignment horizontal="center" vertical="center"/>
    </xf>
    <xf numFmtId="4" fontId="3961" fillId="0" borderId="0" xfId="0" quotePrefix="false" applyFont="true" applyNumberFormat="true">
      <alignment horizontal="center" vertical="center"/>
    </xf>
    <xf numFmtId="164" fontId="3962" fillId="0" borderId="0" xfId="0" quotePrefix="false" applyFont="true" applyNumberFormat="true">
      <alignment horizontal="center" vertical="center"/>
    </xf>
    <xf numFmtId="4" fontId="3963" fillId="0" borderId="0" xfId="0" quotePrefix="false" applyFont="true" applyNumberFormat="true">
      <alignment horizontal="center" vertical="center"/>
    </xf>
    <xf numFmtId="164" fontId="3964" fillId="0" borderId="0" xfId="0" quotePrefix="false" applyFont="true" applyNumberFormat="true">
      <alignment horizontal="center" vertical="center"/>
    </xf>
    <xf numFmtId="4" fontId="3965" fillId="0" borderId="0" xfId="0" quotePrefix="false" applyFont="true" applyNumberFormat="true">
      <alignment horizontal="center" vertical="center"/>
    </xf>
    <xf numFmtId="164" fontId="3966" fillId="0" borderId="0" xfId="0" quotePrefix="false" applyFont="true" applyNumberFormat="true">
      <alignment horizontal="center" vertical="center"/>
    </xf>
    <xf numFmtId="4" fontId="3967" fillId="0" borderId="0" xfId="0" quotePrefix="false" applyFont="true" applyNumberFormat="true">
      <alignment horizontal="center" vertical="center"/>
    </xf>
    <xf numFmtId="164" fontId="3968" fillId="0" borderId="0" xfId="0" quotePrefix="false" applyFont="true" applyNumberFormat="true">
      <alignment horizontal="center" vertical="center"/>
    </xf>
    <xf numFmtId="4" fontId="3969" fillId="0" borderId="0" xfId="0" quotePrefix="false" applyFont="true" applyNumberFormat="true">
      <alignment horizontal="center" vertical="center"/>
    </xf>
    <xf numFmtId="164" fontId="3970" fillId="0" borderId="0" xfId="0" quotePrefix="false" applyFont="true" applyNumberFormat="true">
      <alignment horizontal="center" vertical="center"/>
    </xf>
    <xf numFmtId="4" fontId="3971" fillId="0" borderId="0" xfId="0" quotePrefix="false" applyFont="true" applyNumberFormat="true">
      <alignment horizontal="center" vertical="center"/>
    </xf>
    <xf numFmtId="164" fontId="3972" fillId="0" borderId="0" xfId="0" quotePrefix="false" applyFont="true" applyNumberFormat="true">
      <alignment horizontal="center" vertical="center"/>
    </xf>
    <xf numFmtId="4" fontId="3973" fillId="0" borderId="0" xfId="0" quotePrefix="false" applyFont="true" applyNumberFormat="true">
      <alignment horizontal="center" vertical="center"/>
    </xf>
    <xf numFmtId="164" fontId="3974" fillId="0" borderId="0" xfId="0" quotePrefix="false" applyFont="true" applyNumberFormat="true">
      <alignment horizontal="center" vertical="center"/>
    </xf>
    <xf numFmtId="4" fontId="3975" fillId="0" borderId="0" xfId="0" quotePrefix="false" applyFont="true" applyNumberFormat="true">
      <alignment horizontal="center" vertical="center"/>
    </xf>
    <xf numFmtId="164" fontId="3976" fillId="0" borderId="0" xfId="0" quotePrefix="false" applyFont="true" applyNumberFormat="true">
      <alignment horizontal="center" vertical="center"/>
    </xf>
    <xf numFmtId="0" fontId="3977" fillId="0" borderId="0" xfId="0" quotePrefix="false" applyFont="true">
      <alignment horizontal="center" vertical="center" wrapText="true"/>
    </xf>
    <xf numFmtId="4" fontId="3978" fillId="0" borderId="0" xfId="0" quotePrefix="false" applyFont="true" applyNumberFormat="true">
      <alignment horizontal="center" vertical="center"/>
    </xf>
    <xf numFmtId="164" fontId="3979" fillId="0" borderId="0" xfId="0" quotePrefix="false" applyFont="true" applyNumberFormat="true">
      <alignment horizontal="center" vertical="center"/>
    </xf>
    <xf numFmtId="164" fontId="3980" fillId="0" borderId="0" xfId="0" quotePrefix="false" applyFont="true" applyNumberFormat="true">
      <alignment horizontal="center" vertical="center"/>
    </xf>
    <xf numFmtId="165" fontId="3981" fillId="0" borderId="0" xfId="0" quotePrefix="false" applyFont="true" applyNumberFormat="true">
      <alignment horizontal="center" vertical="center"/>
    </xf>
    <xf numFmtId="164" fontId="3982" fillId="0" borderId="0" xfId="0" quotePrefix="false" applyFont="true" applyNumberFormat="true">
      <alignment horizontal="center" vertical="center"/>
    </xf>
    <xf numFmtId="164" fontId="3983" fillId="0" borderId="0" xfId="0" quotePrefix="false" applyFont="true" applyNumberFormat="true">
      <alignment horizontal="center" vertical="center" wrapText="true"/>
    </xf>
    <xf numFmtId="4" fontId="3984" fillId="0" borderId="0" xfId="0" quotePrefix="false" applyFont="true" applyNumberFormat="true">
      <alignment horizontal="center" vertical="center"/>
    </xf>
    <xf numFmtId="164" fontId="3985" fillId="0" borderId="0" xfId="0" quotePrefix="false" applyFont="true" applyNumberFormat="true">
      <alignment horizontal="center" vertical="center"/>
    </xf>
    <xf numFmtId="4" fontId="3986" fillId="0" borderId="0" xfId="0" quotePrefix="false" applyFont="true" applyNumberFormat="true">
      <alignment horizontal="center" vertical="center"/>
    </xf>
    <xf numFmtId="164" fontId="3987" fillId="0" borderId="0" xfId="0" quotePrefix="false" applyFont="true" applyNumberFormat="true">
      <alignment horizontal="center" vertical="center"/>
    </xf>
    <xf numFmtId="4" fontId="3988" fillId="0" borderId="0" xfId="0" quotePrefix="false" applyFont="true" applyNumberFormat="true">
      <alignment horizontal="center" vertical="center"/>
    </xf>
    <xf numFmtId="164" fontId="3989" fillId="0" borderId="0" xfId="0" quotePrefix="false" applyFont="true" applyNumberFormat="true">
      <alignment horizontal="center" vertical="center"/>
    </xf>
    <xf numFmtId="4" fontId="3990" fillId="0" borderId="0" xfId="0" quotePrefix="false" applyFont="true" applyNumberFormat="true">
      <alignment horizontal="center" vertical="center"/>
    </xf>
    <xf numFmtId="164" fontId="3991" fillId="0" borderId="0" xfId="0" quotePrefix="false" applyFont="true" applyNumberFormat="true">
      <alignment horizontal="center" vertical="center"/>
    </xf>
    <xf numFmtId="4" fontId="3992" fillId="0" borderId="0" xfId="0" quotePrefix="false" applyFont="true" applyNumberFormat="true">
      <alignment horizontal="center" vertical="center"/>
    </xf>
    <xf numFmtId="164" fontId="3993" fillId="0" borderId="0" xfId="0" quotePrefix="false" applyFont="true" applyNumberFormat="true">
      <alignment horizontal="center" vertical="center"/>
    </xf>
    <xf numFmtId="4" fontId="3994" fillId="0" borderId="0" xfId="0" quotePrefix="false" applyFont="true" applyNumberFormat="true">
      <alignment horizontal="center" vertical="center"/>
    </xf>
    <xf numFmtId="164" fontId="3995" fillId="0" borderId="0" xfId="0" quotePrefix="false" applyFont="true" applyNumberFormat="true">
      <alignment horizontal="center" vertical="center"/>
    </xf>
    <xf numFmtId="4" fontId="3996" fillId="0" borderId="0" xfId="0" quotePrefix="false" applyFont="true" applyNumberFormat="true">
      <alignment horizontal="center" vertical="center"/>
    </xf>
    <xf numFmtId="164" fontId="3997" fillId="0" borderId="0" xfId="0" quotePrefix="false" applyFont="true" applyNumberFormat="true">
      <alignment horizontal="center" vertical="center"/>
    </xf>
    <xf numFmtId="4" fontId="3998" fillId="0" borderId="0" xfId="0" quotePrefix="false" applyFont="true" applyNumberFormat="true">
      <alignment horizontal="center" vertical="center"/>
    </xf>
    <xf numFmtId="164" fontId="3999" fillId="0" borderId="0" xfId="0" quotePrefix="false" applyFont="true" applyNumberFormat="true">
      <alignment horizontal="center" vertical="center"/>
    </xf>
    <xf numFmtId="4" fontId="4000" fillId="0" borderId="0" xfId="0" quotePrefix="false" applyFont="true" applyNumberFormat="true">
      <alignment horizontal="center" vertical="center"/>
    </xf>
    <xf numFmtId="164" fontId="4001" fillId="0" borderId="0" xfId="0" quotePrefix="false" applyFont="true" applyNumberFormat="true">
      <alignment horizontal="center" vertical="center"/>
    </xf>
    <xf numFmtId="4" fontId="4002" fillId="0" borderId="0" xfId="0" quotePrefix="false" applyFont="true" applyNumberFormat="true">
      <alignment horizontal="center" vertical="center"/>
    </xf>
    <xf numFmtId="164" fontId="4003" fillId="0" borderId="0" xfId="0" quotePrefix="false" applyFont="true" applyNumberFormat="true">
      <alignment horizontal="center" vertical="center"/>
    </xf>
    <xf numFmtId="0" fontId="4004" fillId="0" borderId="0" xfId="0" quotePrefix="false" applyFont="true">
      <alignment horizontal="center" vertical="center" wrapText="true"/>
    </xf>
    <xf numFmtId="4" fontId="4005" fillId="0" borderId="0" xfId="0" quotePrefix="false" applyFont="true" applyNumberFormat="true">
      <alignment horizontal="center" vertical="center"/>
    </xf>
    <xf numFmtId="164" fontId="4006" fillId="0" borderId="0" xfId="0" quotePrefix="false" applyFont="true" applyNumberFormat="true">
      <alignment horizontal="center" vertical="center"/>
    </xf>
    <xf numFmtId="164" fontId="4007" fillId="0" borderId="0" xfId="0" quotePrefix="false" applyFont="true" applyNumberFormat="true">
      <alignment horizontal="center" vertical="center"/>
    </xf>
    <xf numFmtId="165" fontId="4008" fillId="0" borderId="0" xfId="0" quotePrefix="false" applyFont="true" applyNumberFormat="true">
      <alignment horizontal="center" vertical="center"/>
    </xf>
    <xf numFmtId="164" fontId="4009" fillId="0" borderId="0" xfId="0" quotePrefix="false" applyFont="true" applyNumberFormat="true">
      <alignment horizontal="center" vertical="center"/>
    </xf>
    <xf numFmtId="164" fontId="4010" fillId="0" borderId="0" xfId="0" quotePrefix="false" applyFont="true" applyNumberFormat="true">
      <alignment horizontal="center" vertical="center" wrapText="true"/>
    </xf>
    <xf numFmtId="4" fontId="4011" fillId="0" borderId="0" xfId="0" quotePrefix="false" applyFont="true" applyNumberFormat="true">
      <alignment horizontal="center" vertical="center"/>
    </xf>
    <xf numFmtId="164" fontId="4012" fillId="0" borderId="0" xfId="0" quotePrefix="false" applyFont="true" applyNumberFormat="true">
      <alignment horizontal="center" vertical="center"/>
    </xf>
    <xf numFmtId="4" fontId="4013" fillId="0" borderId="0" xfId="0" quotePrefix="false" applyFont="true" applyNumberFormat="true">
      <alignment horizontal="center" vertical="center"/>
    </xf>
    <xf numFmtId="164" fontId="4014" fillId="0" borderId="0" xfId="0" quotePrefix="false" applyFont="true" applyNumberFormat="true">
      <alignment horizontal="center" vertical="center"/>
    </xf>
    <xf numFmtId="4" fontId="4015" fillId="0" borderId="0" xfId="0" quotePrefix="false" applyFont="true" applyNumberFormat="true">
      <alignment horizontal="center" vertical="center"/>
    </xf>
    <xf numFmtId="164" fontId="4016" fillId="0" borderId="0" xfId="0" quotePrefix="false" applyFont="true" applyNumberFormat="true">
      <alignment horizontal="center" vertical="center"/>
    </xf>
    <xf numFmtId="4" fontId="4017" fillId="0" borderId="0" xfId="0" quotePrefix="false" applyFont="true" applyNumberFormat="true">
      <alignment horizontal="center" vertical="center"/>
    </xf>
    <xf numFmtId="164" fontId="4018" fillId="0" borderId="0" xfId="0" quotePrefix="false" applyFont="true" applyNumberFormat="true">
      <alignment horizontal="center" vertical="center"/>
    </xf>
    <xf numFmtId="4" fontId="4019" fillId="0" borderId="0" xfId="0" quotePrefix="false" applyFont="true" applyNumberFormat="true">
      <alignment horizontal="center" vertical="center"/>
    </xf>
    <xf numFmtId="164" fontId="4020" fillId="0" borderId="0" xfId="0" quotePrefix="false" applyFont="true" applyNumberFormat="true">
      <alignment horizontal="center" vertical="center"/>
    </xf>
    <xf numFmtId="4" fontId="4021" fillId="0" borderId="0" xfId="0" quotePrefix="false" applyFont="true" applyNumberFormat="true">
      <alignment horizontal="center" vertical="center"/>
    </xf>
    <xf numFmtId="164" fontId="4022" fillId="0" borderId="0" xfId="0" quotePrefix="false" applyFont="true" applyNumberFormat="true">
      <alignment horizontal="center" vertical="center"/>
    </xf>
    <xf numFmtId="4" fontId="4023" fillId="0" borderId="0" xfId="0" quotePrefix="false" applyFont="true" applyNumberFormat="true">
      <alignment horizontal="center" vertical="center"/>
    </xf>
    <xf numFmtId="164" fontId="4024" fillId="0" borderId="0" xfId="0" quotePrefix="false" applyFont="true" applyNumberFormat="true">
      <alignment horizontal="center" vertical="center"/>
    </xf>
    <xf numFmtId="4" fontId="4025" fillId="0" borderId="0" xfId="0" quotePrefix="false" applyFont="true" applyNumberFormat="true">
      <alignment horizontal="center" vertical="center"/>
    </xf>
    <xf numFmtId="164" fontId="4026" fillId="0" borderId="0" xfId="0" quotePrefix="false" applyFont="true" applyNumberFormat="true">
      <alignment horizontal="center" vertical="center"/>
    </xf>
    <xf numFmtId="4" fontId="4027" fillId="0" borderId="0" xfId="0" quotePrefix="false" applyFont="true" applyNumberFormat="true">
      <alignment horizontal="center" vertical="center"/>
    </xf>
    <xf numFmtId="164" fontId="4028" fillId="0" borderId="0" xfId="0" quotePrefix="false" applyFont="true" applyNumberFormat="true">
      <alignment horizontal="center" vertical="center"/>
    </xf>
    <xf numFmtId="4" fontId="4029" fillId="0" borderId="0" xfId="0" quotePrefix="false" applyFont="true" applyNumberFormat="true">
      <alignment horizontal="center" vertical="center"/>
    </xf>
    <xf numFmtId="164" fontId="4030" fillId="0" borderId="0" xfId="0" quotePrefix="false" applyFont="true" applyNumberFormat="true">
      <alignment horizontal="center" vertical="center"/>
    </xf>
    <xf numFmtId="0" fontId="4031" fillId="0" borderId="0" xfId="0" quotePrefix="false" applyFont="true">
      <alignment horizontal="center" vertical="center" wrapText="true"/>
    </xf>
    <xf numFmtId="4" fontId="4032" fillId="0" borderId="0" xfId="0" quotePrefix="false" applyFont="true" applyNumberFormat="true">
      <alignment horizontal="center" vertical="center"/>
    </xf>
    <xf numFmtId="164" fontId="4033" fillId="0" borderId="0" xfId="0" quotePrefix="false" applyFont="true" applyNumberFormat="true">
      <alignment horizontal="center" vertical="center"/>
    </xf>
    <xf numFmtId="164" fontId="4034" fillId="0" borderId="0" xfId="0" quotePrefix="false" applyFont="true" applyNumberFormat="true">
      <alignment horizontal="center" vertical="center"/>
    </xf>
    <xf numFmtId="165" fontId="4035" fillId="0" borderId="0" xfId="0" quotePrefix="false" applyFont="true" applyNumberFormat="true">
      <alignment horizontal="center" vertical="center"/>
    </xf>
    <xf numFmtId="164" fontId="4036" fillId="0" borderId="0" xfId="0" quotePrefix="false" applyFont="true" applyNumberFormat="true">
      <alignment horizontal="center" vertical="center"/>
    </xf>
    <xf numFmtId="164" fontId="4037" fillId="0" borderId="0" xfId="0" quotePrefix="false" applyFont="true" applyNumberFormat="true">
      <alignment horizontal="center" vertical="center" wrapText="true"/>
    </xf>
    <xf numFmtId="4" fontId="4038" fillId="0" borderId="0" xfId="0" quotePrefix="false" applyFont="true" applyNumberFormat="true">
      <alignment horizontal="center" vertical="center"/>
    </xf>
    <xf numFmtId="164" fontId="4039" fillId="0" borderId="0" xfId="0" quotePrefix="false" applyFont="true" applyNumberFormat="true">
      <alignment horizontal="center" vertical="center"/>
    </xf>
    <xf numFmtId="4" fontId="4040" fillId="0" borderId="0" xfId="0" quotePrefix="false" applyFont="true" applyNumberFormat="true">
      <alignment horizontal="center" vertical="center"/>
    </xf>
    <xf numFmtId="164" fontId="4041" fillId="0" borderId="0" xfId="0" quotePrefix="false" applyFont="true" applyNumberFormat="true">
      <alignment horizontal="center" vertical="center"/>
    </xf>
    <xf numFmtId="4" fontId="4042" fillId="0" borderId="0" xfId="0" quotePrefix="false" applyFont="true" applyNumberFormat="true">
      <alignment horizontal="center" vertical="center"/>
    </xf>
    <xf numFmtId="164" fontId="4043" fillId="0" borderId="0" xfId="0" quotePrefix="false" applyFont="true" applyNumberFormat="true">
      <alignment horizontal="center" vertical="center"/>
    </xf>
    <xf numFmtId="4" fontId="4044" fillId="0" borderId="0" xfId="0" quotePrefix="false" applyFont="true" applyNumberFormat="true">
      <alignment horizontal="center" vertical="center"/>
    </xf>
    <xf numFmtId="164" fontId="4045" fillId="0" borderId="0" xfId="0" quotePrefix="false" applyFont="true" applyNumberFormat="true">
      <alignment horizontal="center" vertical="center"/>
    </xf>
    <xf numFmtId="4" fontId="4046" fillId="0" borderId="0" xfId="0" quotePrefix="false" applyFont="true" applyNumberFormat="true">
      <alignment horizontal="center" vertical="center"/>
    </xf>
    <xf numFmtId="164" fontId="4047" fillId="0" borderId="0" xfId="0" quotePrefix="false" applyFont="true" applyNumberFormat="true">
      <alignment horizontal="center" vertical="center"/>
    </xf>
    <xf numFmtId="4" fontId="4048" fillId="0" borderId="0" xfId="0" quotePrefix="false" applyFont="true" applyNumberFormat="true">
      <alignment horizontal="center" vertical="center"/>
    </xf>
    <xf numFmtId="164" fontId="4049" fillId="0" borderId="0" xfId="0" quotePrefix="false" applyFont="true" applyNumberFormat="true">
      <alignment horizontal="center" vertical="center"/>
    </xf>
    <xf numFmtId="4" fontId="4050" fillId="0" borderId="0" xfId="0" quotePrefix="false" applyFont="true" applyNumberFormat="true">
      <alignment horizontal="center" vertical="center"/>
    </xf>
    <xf numFmtId="164" fontId="4051" fillId="0" borderId="0" xfId="0" quotePrefix="false" applyFont="true" applyNumberFormat="true">
      <alignment horizontal="center" vertical="center"/>
    </xf>
    <xf numFmtId="4" fontId="4052" fillId="0" borderId="0" xfId="0" quotePrefix="false" applyFont="true" applyNumberFormat="true">
      <alignment horizontal="center" vertical="center"/>
    </xf>
    <xf numFmtId="164" fontId="4053" fillId="0" borderId="0" xfId="0" quotePrefix="false" applyFont="true" applyNumberFormat="true">
      <alignment horizontal="center" vertical="center"/>
    </xf>
    <xf numFmtId="4" fontId="4054" fillId="0" borderId="0" xfId="0" quotePrefix="false" applyFont="true" applyNumberFormat="true">
      <alignment horizontal="center" vertical="center"/>
    </xf>
    <xf numFmtId="164" fontId="4055" fillId="0" borderId="0" xfId="0" quotePrefix="false" applyFont="true" applyNumberFormat="true">
      <alignment horizontal="center" vertical="center"/>
    </xf>
    <xf numFmtId="4" fontId="4056" fillId="0" borderId="0" xfId="0" quotePrefix="false" applyFont="true" applyNumberFormat="true">
      <alignment horizontal="center" vertical="center"/>
    </xf>
    <xf numFmtId="164" fontId="4057" fillId="0" borderId="0" xfId="0" quotePrefix="false" applyFont="true" applyNumberFormat="true">
      <alignment horizontal="center" vertical="center"/>
    </xf>
    <xf numFmtId="0" fontId="4058" fillId="0" borderId="0" xfId="0" quotePrefix="false" applyFont="true">
      <alignment horizontal="center" vertical="center" wrapText="true"/>
    </xf>
    <xf numFmtId="4" fontId="4059" fillId="0" borderId="0" xfId="0" quotePrefix="false" applyFont="true" applyNumberFormat="true">
      <alignment horizontal="center" vertical="center"/>
    </xf>
    <xf numFmtId="164" fontId="4060" fillId="0" borderId="0" xfId="0" quotePrefix="false" applyFont="true" applyNumberFormat="true">
      <alignment horizontal="center" vertical="center"/>
    </xf>
    <xf numFmtId="164" fontId="4061" fillId="0" borderId="0" xfId="0" quotePrefix="false" applyFont="true" applyNumberFormat="true">
      <alignment horizontal="center" vertical="center"/>
    </xf>
    <xf numFmtId="165" fontId="4062" fillId="0" borderId="0" xfId="0" quotePrefix="false" applyFont="true" applyNumberFormat="true">
      <alignment horizontal="center" vertical="center"/>
    </xf>
    <xf numFmtId="164" fontId="4063" fillId="0" borderId="0" xfId="0" quotePrefix="false" applyFont="true" applyNumberFormat="true">
      <alignment horizontal="center" vertical="center"/>
    </xf>
    <xf numFmtId="164" fontId="4064" fillId="0" borderId="0" xfId="0" quotePrefix="false" applyFont="true" applyNumberFormat="true">
      <alignment horizontal="center" vertical="center" wrapText="true"/>
    </xf>
    <xf numFmtId="4" fontId="4065" fillId="0" borderId="0" xfId="0" quotePrefix="false" applyFont="true" applyNumberFormat="true">
      <alignment horizontal="center" vertical="center"/>
    </xf>
    <xf numFmtId="164" fontId="4066" fillId="0" borderId="0" xfId="0" quotePrefix="false" applyFont="true" applyNumberFormat="true">
      <alignment horizontal="center" vertical="center"/>
    </xf>
    <xf numFmtId="4" fontId="4067" fillId="0" borderId="0" xfId="0" quotePrefix="false" applyFont="true" applyNumberFormat="true">
      <alignment horizontal="center" vertical="center"/>
    </xf>
    <xf numFmtId="164" fontId="4068" fillId="0" borderId="0" xfId="0" quotePrefix="false" applyFont="true" applyNumberFormat="true">
      <alignment horizontal="center" vertical="center"/>
    </xf>
    <xf numFmtId="4" fontId="4069" fillId="0" borderId="0" xfId="0" quotePrefix="false" applyFont="true" applyNumberFormat="true">
      <alignment horizontal="center" vertical="center"/>
    </xf>
    <xf numFmtId="164" fontId="4070" fillId="0" borderId="0" xfId="0" quotePrefix="false" applyFont="true" applyNumberFormat="true">
      <alignment horizontal="center" vertical="center"/>
    </xf>
    <xf numFmtId="4" fontId="4071" fillId="0" borderId="0" xfId="0" quotePrefix="false" applyFont="true" applyNumberFormat="true">
      <alignment horizontal="center" vertical="center"/>
    </xf>
    <xf numFmtId="164" fontId="4072" fillId="0" borderId="0" xfId="0" quotePrefix="false" applyFont="true" applyNumberFormat="true">
      <alignment horizontal="center" vertical="center"/>
    </xf>
    <xf numFmtId="4" fontId="4073" fillId="0" borderId="0" xfId="0" quotePrefix="false" applyFont="true" applyNumberFormat="true">
      <alignment horizontal="center" vertical="center"/>
    </xf>
    <xf numFmtId="164" fontId="4074" fillId="0" borderId="0" xfId="0" quotePrefix="false" applyFont="true" applyNumberFormat="true">
      <alignment horizontal="center" vertical="center"/>
    </xf>
    <xf numFmtId="4" fontId="4075" fillId="0" borderId="0" xfId="0" quotePrefix="false" applyFont="true" applyNumberFormat="true">
      <alignment horizontal="center" vertical="center"/>
    </xf>
    <xf numFmtId="164" fontId="4076" fillId="0" borderId="0" xfId="0" quotePrefix="false" applyFont="true" applyNumberFormat="true">
      <alignment horizontal="center" vertical="center"/>
    </xf>
    <xf numFmtId="4" fontId="4077" fillId="0" borderId="0" xfId="0" quotePrefix="false" applyFont="true" applyNumberFormat="true">
      <alignment horizontal="center" vertical="center"/>
    </xf>
    <xf numFmtId="164" fontId="4078" fillId="0" borderId="0" xfId="0" quotePrefix="false" applyFont="true" applyNumberFormat="true">
      <alignment horizontal="center" vertical="center"/>
    </xf>
    <xf numFmtId="4" fontId="4079" fillId="0" borderId="0" xfId="0" quotePrefix="false" applyFont="true" applyNumberFormat="true">
      <alignment horizontal="center" vertical="center"/>
    </xf>
    <xf numFmtId="164" fontId="4080" fillId="0" borderId="0" xfId="0" quotePrefix="false" applyFont="true" applyNumberFormat="true">
      <alignment horizontal="center" vertical="center"/>
    </xf>
    <xf numFmtId="4" fontId="4081" fillId="0" borderId="0" xfId="0" quotePrefix="false" applyFont="true" applyNumberFormat="true">
      <alignment horizontal="center" vertical="center"/>
    </xf>
    <xf numFmtId="164" fontId="4082" fillId="0" borderId="0" xfId="0" quotePrefix="false" applyFont="true" applyNumberFormat="true">
      <alignment horizontal="center" vertical="center"/>
    </xf>
    <xf numFmtId="4" fontId="4083" fillId="0" borderId="0" xfId="0" quotePrefix="false" applyFont="true" applyNumberFormat="true">
      <alignment horizontal="center" vertical="center"/>
    </xf>
    <xf numFmtId="164" fontId="4084" fillId="0" borderId="0" xfId="0" quotePrefix="false" applyFont="true" applyNumberFormat="true">
      <alignment horizontal="center" vertical="center"/>
    </xf>
    <xf numFmtId="0" fontId="4085" fillId="0" borderId="0" xfId="0" quotePrefix="false" applyFont="true">
      <alignment horizontal="center" vertical="center" wrapText="true"/>
    </xf>
    <xf numFmtId="4" fontId="4086" fillId="0" borderId="0" xfId="0" quotePrefix="false" applyFont="true" applyNumberFormat="true">
      <alignment horizontal="center" vertical="center"/>
    </xf>
    <xf numFmtId="164" fontId="4087" fillId="0" borderId="0" xfId="0" quotePrefix="false" applyFont="true" applyNumberFormat="true">
      <alignment horizontal="center" vertical="center"/>
    </xf>
    <xf numFmtId="164" fontId="4088" fillId="0" borderId="0" xfId="0" quotePrefix="false" applyFont="true" applyNumberFormat="true">
      <alignment horizontal="center" vertical="center"/>
    </xf>
    <xf numFmtId="165" fontId="4089" fillId="0" borderId="0" xfId="0" quotePrefix="false" applyFont="true" applyNumberFormat="true">
      <alignment horizontal="center" vertical="center"/>
    </xf>
    <xf numFmtId="164" fontId="4090" fillId="0" borderId="0" xfId="0" quotePrefix="false" applyFont="true" applyNumberFormat="true">
      <alignment horizontal="center" vertical="center"/>
    </xf>
    <xf numFmtId="164" fontId="4091" fillId="0" borderId="0" xfId="0" quotePrefix="false" applyFont="true" applyNumberFormat="true">
      <alignment horizontal="center" vertical="center" wrapText="true"/>
    </xf>
    <xf numFmtId="4" fontId="4092" fillId="0" borderId="0" xfId="0" quotePrefix="false" applyFont="true" applyNumberFormat="true">
      <alignment horizontal="center" vertical="center"/>
    </xf>
    <xf numFmtId="164" fontId="4093" fillId="0" borderId="0" xfId="0" quotePrefix="false" applyFont="true" applyNumberFormat="true">
      <alignment horizontal="center" vertical="center"/>
    </xf>
    <xf numFmtId="4" fontId="4094" fillId="0" borderId="0" xfId="0" quotePrefix="false" applyFont="true" applyNumberFormat="true">
      <alignment horizontal="center" vertical="center"/>
    </xf>
    <xf numFmtId="164" fontId="4095" fillId="0" borderId="0" xfId="0" quotePrefix="false" applyFont="true" applyNumberFormat="true">
      <alignment horizontal="center" vertical="center"/>
    </xf>
    <xf numFmtId="4" fontId="4096" fillId="0" borderId="0" xfId="0" quotePrefix="false" applyFont="true" applyNumberFormat="true">
      <alignment horizontal="center" vertical="center"/>
    </xf>
    <xf numFmtId="164" fontId="4097" fillId="0" borderId="0" xfId="0" quotePrefix="false" applyFont="true" applyNumberFormat="true">
      <alignment horizontal="center" vertical="center"/>
    </xf>
    <xf numFmtId="4" fontId="4098" fillId="0" borderId="0" xfId="0" quotePrefix="false" applyFont="true" applyNumberFormat="true">
      <alignment horizontal="center" vertical="center"/>
    </xf>
    <xf numFmtId="164" fontId="4099" fillId="0" borderId="0" xfId="0" quotePrefix="false" applyFont="true" applyNumberFormat="true">
      <alignment horizontal="center" vertical="center"/>
    </xf>
    <xf numFmtId="4" fontId="4100" fillId="0" borderId="0" xfId="0" quotePrefix="false" applyFont="true" applyNumberFormat="true">
      <alignment horizontal="center" vertical="center"/>
    </xf>
    <xf numFmtId="164" fontId="4101" fillId="0" borderId="0" xfId="0" quotePrefix="false" applyFont="true" applyNumberFormat="true">
      <alignment horizontal="center" vertical="center"/>
    </xf>
    <xf numFmtId="4" fontId="4102" fillId="0" borderId="0" xfId="0" quotePrefix="false" applyFont="true" applyNumberFormat="true">
      <alignment horizontal="center" vertical="center"/>
    </xf>
    <xf numFmtId="164" fontId="4103" fillId="0" borderId="0" xfId="0" quotePrefix="false" applyFont="true" applyNumberFormat="true">
      <alignment horizontal="center" vertical="center"/>
    </xf>
    <xf numFmtId="4" fontId="4104" fillId="0" borderId="0" xfId="0" quotePrefix="false" applyFont="true" applyNumberFormat="true">
      <alignment horizontal="center" vertical="center"/>
    </xf>
    <xf numFmtId="164" fontId="4105" fillId="0" borderId="0" xfId="0" quotePrefix="false" applyFont="true" applyNumberFormat="true">
      <alignment horizontal="center" vertical="center"/>
    </xf>
    <xf numFmtId="4" fontId="4106" fillId="0" borderId="0" xfId="0" quotePrefix="false" applyFont="true" applyNumberFormat="true">
      <alignment horizontal="center" vertical="center"/>
    </xf>
    <xf numFmtId="164" fontId="4107" fillId="0" borderId="0" xfId="0" quotePrefix="false" applyFont="true" applyNumberFormat="true">
      <alignment horizontal="center" vertical="center"/>
    </xf>
    <xf numFmtId="4" fontId="4108" fillId="0" borderId="0" xfId="0" quotePrefix="false" applyFont="true" applyNumberFormat="true">
      <alignment horizontal="center" vertical="center"/>
    </xf>
    <xf numFmtId="164" fontId="4109" fillId="0" borderId="0" xfId="0" quotePrefix="false" applyFont="true" applyNumberFormat="true">
      <alignment horizontal="center" vertical="center"/>
    </xf>
    <xf numFmtId="4" fontId="4110" fillId="0" borderId="0" xfId="0" quotePrefix="false" applyFont="true" applyNumberFormat="true">
      <alignment horizontal="center" vertical="center"/>
    </xf>
    <xf numFmtId="164" fontId="4111" fillId="0" borderId="0" xfId="0" quotePrefix="false" applyFont="true" applyNumberFormat="true">
      <alignment horizontal="center" vertical="center"/>
    </xf>
    <xf numFmtId="0" fontId="4112" fillId="0" borderId="0" xfId="0" quotePrefix="false" applyFont="true">
      <alignment horizontal="center" vertical="center" wrapText="true"/>
    </xf>
    <xf numFmtId="4" fontId="4113" fillId="0" borderId="0" xfId="0" quotePrefix="false" applyFont="true" applyNumberFormat="true">
      <alignment horizontal="center" vertical="center"/>
    </xf>
    <xf numFmtId="164" fontId="4114" fillId="0" borderId="0" xfId="0" quotePrefix="false" applyFont="true" applyNumberFormat="true">
      <alignment horizontal="center" vertical="center"/>
    </xf>
    <xf numFmtId="164" fontId="4115" fillId="0" borderId="0" xfId="0" quotePrefix="false" applyFont="true" applyNumberFormat="true">
      <alignment horizontal="center" vertical="center"/>
    </xf>
    <xf numFmtId="165" fontId="4116" fillId="0" borderId="0" xfId="0" quotePrefix="false" applyFont="true" applyNumberFormat="true">
      <alignment horizontal="center" vertical="center"/>
    </xf>
    <xf numFmtId="164" fontId="4117" fillId="0" borderId="0" xfId="0" quotePrefix="false" applyFont="true" applyNumberFormat="true">
      <alignment horizontal="center" vertical="center"/>
    </xf>
    <xf numFmtId="164" fontId="4118" fillId="0" borderId="0" xfId="0" quotePrefix="false" applyFont="true" applyNumberFormat="true">
      <alignment horizontal="center" vertical="center" wrapText="true"/>
    </xf>
    <xf numFmtId="4" fontId="4119" fillId="0" borderId="0" xfId="0" quotePrefix="false" applyFont="true" applyNumberFormat="true">
      <alignment horizontal="center" vertical="center"/>
    </xf>
    <xf numFmtId="164" fontId="4120" fillId="0" borderId="0" xfId="0" quotePrefix="false" applyFont="true" applyNumberFormat="true">
      <alignment horizontal="center" vertical="center"/>
    </xf>
    <xf numFmtId="4" fontId="4121" fillId="0" borderId="0" xfId="0" quotePrefix="false" applyFont="true" applyNumberFormat="true">
      <alignment horizontal="center" vertical="center"/>
    </xf>
    <xf numFmtId="164" fontId="4122" fillId="0" borderId="0" xfId="0" quotePrefix="false" applyFont="true" applyNumberFormat="true">
      <alignment horizontal="center" vertical="center"/>
    </xf>
    <xf numFmtId="4" fontId="4123" fillId="0" borderId="0" xfId="0" quotePrefix="false" applyFont="true" applyNumberFormat="true">
      <alignment horizontal="center" vertical="center"/>
    </xf>
    <xf numFmtId="164" fontId="4124" fillId="0" borderId="0" xfId="0" quotePrefix="false" applyFont="true" applyNumberFormat="true">
      <alignment horizontal="center" vertical="center"/>
    </xf>
    <xf numFmtId="4" fontId="4125" fillId="0" borderId="0" xfId="0" quotePrefix="false" applyFont="true" applyNumberFormat="true">
      <alignment horizontal="center" vertical="center"/>
    </xf>
    <xf numFmtId="164" fontId="4126" fillId="0" borderId="0" xfId="0" quotePrefix="false" applyFont="true" applyNumberFormat="true">
      <alignment horizontal="center" vertical="center"/>
    </xf>
    <xf numFmtId="4" fontId="4127" fillId="0" borderId="0" xfId="0" quotePrefix="false" applyFont="true" applyNumberFormat="true">
      <alignment horizontal="center" vertical="center"/>
    </xf>
    <xf numFmtId="164" fontId="4128" fillId="0" borderId="0" xfId="0" quotePrefix="false" applyFont="true" applyNumberFormat="true">
      <alignment horizontal="center" vertical="center"/>
    </xf>
    <xf numFmtId="4" fontId="4129" fillId="0" borderId="0" xfId="0" quotePrefix="false" applyFont="true" applyNumberFormat="true">
      <alignment horizontal="center" vertical="center"/>
    </xf>
    <xf numFmtId="164" fontId="4130" fillId="0" borderId="0" xfId="0" quotePrefix="false" applyFont="true" applyNumberFormat="true">
      <alignment horizontal="center" vertical="center"/>
    </xf>
    <xf numFmtId="4" fontId="4131" fillId="0" borderId="0" xfId="0" quotePrefix="false" applyFont="true" applyNumberFormat="true">
      <alignment horizontal="center" vertical="center"/>
    </xf>
    <xf numFmtId="164" fontId="4132" fillId="0" borderId="0" xfId="0" quotePrefix="false" applyFont="true" applyNumberFormat="true">
      <alignment horizontal="center" vertical="center"/>
    </xf>
    <xf numFmtId="4" fontId="4133" fillId="0" borderId="0" xfId="0" quotePrefix="false" applyFont="true" applyNumberFormat="true">
      <alignment horizontal="center" vertical="center"/>
    </xf>
    <xf numFmtId="164" fontId="4134" fillId="0" borderId="0" xfId="0" quotePrefix="false" applyFont="true" applyNumberFormat="true">
      <alignment horizontal="center" vertical="center"/>
    </xf>
    <xf numFmtId="4" fontId="4135" fillId="0" borderId="0" xfId="0" quotePrefix="false" applyFont="true" applyNumberFormat="true">
      <alignment horizontal="center" vertical="center"/>
    </xf>
    <xf numFmtId="164" fontId="4136" fillId="0" borderId="0" xfId="0" quotePrefix="false" applyFont="true" applyNumberFormat="true">
      <alignment horizontal="center" vertical="center"/>
    </xf>
    <xf numFmtId="4" fontId="4137" fillId="0" borderId="0" xfId="0" quotePrefix="false" applyFont="true" applyNumberFormat="true">
      <alignment horizontal="center" vertical="center"/>
    </xf>
    <xf numFmtId="164" fontId="4138" fillId="0" borderId="0" xfId="0" quotePrefix="false" applyFont="true" applyNumberFormat="true">
      <alignment horizontal="center" vertical="center"/>
    </xf>
    <xf numFmtId="0" fontId="4139" fillId="0" borderId="0" xfId="0" quotePrefix="false" applyFont="true">
      <alignment horizontal="center" vertical="center" wrapText="true"/>
    </xf>
    <xf numFmtId="4" fontId="4140" fillId="0" borderId="0" xfId="0" quotePrefix="false" applyFont="true" applyNumberFormat="true">
      <alignment horizontal="center" vertical="center"/>
    </xf>
    <xf numFmtId="164" fontId="4141" fillId="0" borderId="0" xfId="0" quotePrefix="false" applyFont="true" applyNumberFormat="true">
      <alignment horizontal="center" vertical="center"/>
    </xf>
    <xf numFmtId="164" fontId="4142" fillId="0" borderId="0" xfId="0" quotePrefix="false" applyFont="true" applyNumberFormat="true">
      <alignment horizontal="center" vertical="center"/>
    </xf>
    <xf numFmtId="165" fontId="4143" fillId="0" borderId="0" xfId="0" quotePrefix="false" applyFont="true" applyNumberFormat="true">
      <alignment horizontal="center" vertical="center"/>
    </xf>
    <xf numFmtId="164" fontId="4144" fillId="0" borderId="0" xfId="0" quotePrefix="false" applyFont="true" applyNumberFormat="true">
      <alignment horizontal="center" vertical="center"/>
    </xf>
    <xf numFmtId="164" fontId="4145" fillId="0" borderId="0" xfId="0" quotePrefix="false" applyFont="true" applyNumberFormat="true">
      <alignment horizontal="center" vertical="center" wrapText="true"/>
    </xf>
    <xf numFmtId="4" fontId="4146" fillId="0" borderId="0" xfId="0" quotePrefix="false" applyFont="true" applyNumberFormat="true">
      <alignment horizontal="center" vertical="center"/>
    </xf>
    <xf numFmtId="164" fontId="4147" fillId="0" borderId="0" xfId="0" quotePrefix="false" applyFont="true" applyNumberFormat="true">
      <alignment horizontal="center" vertical="center"/>
    </xf>
    <xf numFmtId="4" fontId="4148" fillId="0" borderId="0" xfId="0" quotePrefix="false" applyFont="true" applyNumberFormat="true">
      <alignment horizontal="center" vertical="center"/>
    </xf>
    <xf numFmtId="164" fontId="4149" fillId="0" borderId="0" xfId="0" quotePrefix="false" applyFont="true" applyNumberFormat="true">
      <alignment horizontal="center" vertical="center"/>
    </xf>
    <xf numFmtId="4" fontId="4150" fillId="0" borderId="0" xfId="0" quotePrefix="false" applyFont="true" applyNumberFormat="true">
      <alignment horizontal="center" vertical="center"/>
    </xf>
    <xf numFmtId="164" fontId="4151" fillId="0" borderId="0" xfId="0" quotePrefix="false" applyFont="true" applyNumberFormat="true">
      <alignment horizontal="center" vertical="center"/>
    </xf>
    <xf numFmtId="4" fontId="4152" fillId="0" borderId="0" xfId="0" quotePrefix="false" applyFont="true" applyNumberFormat="true">
      <alignment horizontal="center" vertical="center"/>
    </xf>
    <xf numFmtId="164" fontId="4153" fillId="0" borderId="0" xfId="0" quotePrefix="false" applyFont="true" applyNumberFormat="true">
      <alignment horizontal="center" vertical="center"/>
    </xf>
    <xf numFmtId="4" fontId="4154" fillId="0" borderId="0" xfId="0" quotePrefix="false" applyFont="true" applyNumberFormat="true">
      <alignment horizontal="center" vertical="center"/>
    </xf>
    <xf numFmtId="164" fontId="4155" fillId="0" borderId="0" xfId="0" quotePrefix="false" applyFont="true" applyNumberFormat="true">
      <alignment horizontal="center" vertical="center"/>
    </xf>
    <xf numFmtId="4" fontId="4156" fillId="0" borderId="0" xfId="0" quotePrefix="false" applyFont="true" applyNumberFormat="true">
      <alignment horizontal="center" vertical="center"/>
    </xf>
    <xf numFmtId="164" fontId="4157" fillId="0" borderId="0" xfId="0" quotePrefix="false" applyFont="true" applyNumberFormat="true">
      <alignment horizontal="center" vertical="center"/>
    </xf>
    <xf numFmtId="4" fontId="4158" fillId="0" borderId="0" xfId="0" quotePrefix="false" applyFont="true" applyNumberFormat="true">
      <alignment horizontal="center" vertical="center"/>
    </xf>
    <xf numFmtId="164" fontId="4159" fillId="0" borderId="0" xfId="0" quotePrefix="false" applyFont="true" applyNumberFormat="true">
      <alignment horizontal="center" vertical="center"/>
    </xf>
    <xf numFmtId="4" fontId="4160" fillId="0" borderId="0" xfId="0" quotePrefix="false" applyFont="true" applyNumberFormat="true">
      <alignment horizontal="center" vertical="center"/>
    </xf>
    <xf numFmtId="164" fontId="4161" fillId="0" borderId="0" xfId="0" quotePrefix="false" applyFont="true" applyNumberFormat="true">
      <alignment horizontal="center" vertical="center"/>
    </xf>
    <xf numFmtId="4" fontId="4162" fillId="0" borderId="0" xfId="0" quotePrefix="false" applyFont="true" applyNumberFormat="true">
      <alignment horizontal="center" vertical="center"/>
    </xf>
    <xf numFmtId="164" fontId="4163" fillId="0" borderId="0" xfId="0" quotePrefix="false" applyFont="true" applyNumberFormat="true">
      <alignment horizontal="center" vertical="center"/>
    </xf>
    <xf numFmtId="4" fontId="4164" fillId="0" borderId="0" xfId="0" quotePrefix="false" applyFont="true" applyNumberFormat="true">
      <alignment horizontal="center" vertical="center"/>
    </xf>
    <xf numFmtId="164" fontId="4165" fillId="0" borderId="0" xfId="0" quotePrefix="false" applyFont="true" applyNumberFormat="true">
      <alignment horizontal="center" vertical="center"/>
    </xf>
    <xf numFmtId="0" fontId="4166" fillId="0" borderId="0" xfId="0" quotePrefix="false" applyFont="true">
      <alignment horizontal="center" vertical="center" wrapText="true"/>
    </xf>
    <xf numFmtId="4" fontId="4167" fillId="0" borderId="0" xfId="0" quotePrefix="false" applyFont="true" applyNumberFormat="true">
      <alignment horizontal="center" vertical="center"/>
    </xf>
    <xf numFmtId="164" fontId="4168" fillId="0" borderId="0" xfId="0" quotePrefix="false" applyFont="true" applyNumberFormat="true">
      <alignment horizontal="center" vertical="center"/>
    </xf>
    <xf numFmtId="164" fontId="4169" fillId="0" borderId="0" xfId="0" quotePrefix="false" applyFont="true" applyNumberFormat="true">
      <alignment horizontal="center" vertical="center"/>
    </xf>
    <xf numFmtId="165" fontId="4170" fillId="0" borderId="0" xfId="0" quotePrefix="false" applyFont="true" applyNumberFormat="true">
      <alignment horizontal="center" vertical="center"/>
    </xf>
    <xf numFmtId="164" fontId="4171" fillId="0" borderId="0" xfId="0" quotePrefix="false" applyFont="true" applyNumberFormat="true">
      <alignment horizontal="center" vertical="center"/>
    </xf>
    <xf numFmtId="164" fontId="4172" fillId="0" borderId="0" xfId="0" quotePrefix="false" applyFont="true" applyNumberFormat="true">
      <alignment horizontal="center" vertical="center" wrapText="true"/>
    </xf>
    <xf numFmtId="4" fontId="4173" fillId="0" borderId="0" xfId="0" quotePrefix="false" applyFont="true" applyNumberFormat="true">
      <alignment horizontal="center" vertical="center"/>
    </xf>
    <xf numFmtId="164" fontId="4174" fillId="0" borderId="0" xfId="0" quotePrefix="false" applyFont="true" applyNumberFormat="true">
      <alignment horizontal="center" vertical="center"/>
    </xf>
    <xf numFmtId="4" fontId="4175" fillId="0" borderId="0" xfId="0" quotePrefix="false" applyFont="true" applyNumberFormat="true">
      <alignment horizontal="center" vertical="center"/>
    </xf>
    <xf numFmtId="164" fontId="4176" fillId="0" borderId="0" xfId="0" quotePrefix="false" applyFont="true" applyNumberFormat="true">
      <alignment horizontal="center" vertical="center"/>
    </xf>
    <xf numFmtId="4" fontId="4177" fillId="0" borderId="0" xfId="0" quotePrefix="false" applyFont="true" applyNumberFormat="true">
      <alignment horizontal="center" vertical="center"/>
    </xf>
    <xf numFmtId="164" fontId="4178" fillId="0" borderId="0" xfId="0" quotePrefix="false" applyFont="true" applyNumberFormat="true">
      <alignment horizontal="center" vertical="center"/>
    </xf>
    <xf numFmtId="4" fontId="4179" fillId="0" borderId="0" xfId="0" quotePrefix="false" applyFont="true" applyNumberFormat="true">
      <alignment horizontal="center" vertical="center"/>
    </xf>
    <xf numFmtId="164" fontId="4180" fillId="0" borderId="0" xfId="0" quotePrefix="false" applyFont="true" applyNumberFormat="true">
      <alignment horizontal="center" vertical="center"/>
    </xf>
    <xf numFmtId="4" fontId="4181" fillId="0" borderId="0" xfId="0" quotePrefix="false" applyFont="true" applyNumberFormat="true">
      <alignment horizontal="center" vertical="center"/>
    </xf>
    <xf numFmtId="164" fontId="4182" fillId="0" borderId="0" xfId="0" quotePrefix="false" applyFont="true" applyNumberFormat="true">
      <alignment horizontal="center" vertical="center"/>
    </xf>
    <xf numFmtId="4" fontId="4183" fillId="0" borderId="0" xfId="0" quotePrefix="false" applyFont="true" applyNumberFormat="true">
      <alignment horizontal="center" vertical="center"/>
    </xf>
    <xf numFmtId="164" fontId="4184" fillId="0" borderId="0" xfId="0" quotePrefix="false" applyFont="true" applyNumberFormat="true">
      <alignment horizontal="center" vertical="center"/>
    </xf>
    <xf numFmtId="4" fontId="4185" fillId="0" borderId="0" xfId="0" quotePrefix="false" applyFont="true" applyNumberFormat="true">
      <alignment horizontal="center" vertical="center"/>
    </xf>
    <xf numFmtId="164" fontId="4186" fillId="0" borderId="0" xfId="0" quotePrefix="false" applyFont="true" applyNumberFormat="true">
      <alignment horizontal="center" vertical="center"/>
    </xf>
    <xf numFmtId="4" fontId="4187" fillId="0" borderId="0" xfId="0" quotePrefix="false" applyFont="true" applyNumberFormat="true">
      <alignment horizontal="center" vertical="center"/>
    </xf>
    <xf numFmtId="164" fontId="4188" fillId="0" borderId="0" xfId="0" quotePrefix="false" applyFont="true" applyNumberFormat="true">
      <alignment horizontal="center" vertical="center"/>
    </xf>
    <xf numFmtId="4" fontId="4189" fillId="0" borderId="0" xfId="0" quotePrefix="false" applyFont="true" applyNumberFormat="true">
      <alignment horizontal="center" vertical="center"/>
    </xf>
    <xf numFmtId="164" fontId="4190" fillId="0" borderId="0" xfId="0" quotePrefix="false" applyFont="true" applyNumberFormat="true">
      <alignment horizontal="center" vertical="center"/>
    </xf>
    <xf numFmtId="4" fontId="4191" fillId="0" borderId="0" xfId="0" quotePrefix="false" applyFont="true" applyNumberFormat="true">
      <alignment horizontal="center" vertical="center"/>
    </xf>
    <xf numFmtId="164" fontId="4192" fillId="0" borderId="0" xfId="0" quotePrefix="false" applyFont="true" applyNumberFormat="true">
      <alignment horizontal="center" vertical="center"/>
    </xf>
    <xf numFmtId="0" fontId="4193" fillId="0" borderId="0" xfId="0" quotePrefix="false" applyFont="true">
      <alignment horizontal="center" vertical="center" wrapText="true"/>
    </xf>
    <xf numFmtId="4" fontId="4194" fillId="0" borderId="0" xfId="0" quotePrefix="false" applyFont="true" applyNumberFormat="true">
      <alignment horizontal="center" vertical="center"/>
    </xf>
    <xf numFmtId="164" fontId="4195" fillId="0" borderId="0" xfId="0" quotePrefix="false" applyFont="true" applyNumberFormat="true">
      <alignment horizontal="center" vertical="center"/>
    </xf>
    <xf numFmtId="164" fontId="4196" fillId="0" borderId="0" xfId="0" quotePrefix="false" applyFont="true" applyNumberFormat="true">
      <alignment horizontal="center" vertical="center"/>
    </xf>
    <xf numFmtId="165" fontId="4197" fillId="0" borderId="0" xfId="0" quotePrefix="false" applyFont="true" applyNumberFormat="true">
      <alignment horizontal="center" vertical="center"/>
    </xf>
    <xf numFmtId="164" fontId="4198" fillId="0" borderId="0" xfId="0" quotePrefix="false" applyFont="true" applyNumberFormat="true">
      <alignment horizontal="center" vertical="center"/>
    </xf>
    <xf numFmtId="164" fontId="4199" fillId="0" borderId="0" xfId="0" quotePrefix="false" applyFont="true" applyNumberFormat="true">
      <alignment horizontal="center" vertical="center" wrapText="true"/>
    </xf>
    <xf numFmtId="4" fontId="4200" fillId="0" borderId="0" xfId="0" quotePrefix="false" applyFont="true" applyNumberFormat="true">
      <alignment horizontal="center" vertical="center"/>
    </xf>
    <xf numFmtId="164" fontId="4201" fillId="0" borderId="0" xfId="0" quotePrefix="false" applyFont="true" applyNumberFormat="true">
      <alignment horizontal="center" vertical="center"/>
    </xf>
    <xf numFmtId="4" fontId="4202" fillId="0" borderId="0" xfId="0" quotePrefix="false" applyFont="true" applyNumberFormat="true">
      <alignment horizontal="center" vertical="center"/>
    </xf>
    <xf numFmtId="164" fontId="4203" fillId="0" borderId="0" xfId="0" quotePrefix="false" applyFont="true" applyNumberFormat="true">
      <alignment horizontal="center" vertical="center"/>
    </xf>
    <xf numFmtId="4" fontId="4204" fillId="0" borderId="0" xfId="0" quotePrefix="false" applyFont="true" applyNumberFormat="true">
      <alignment horizontal="center" vertical="center"/>
    </xf>
    <xf numFmtId="164" fontId="4205" fillId="0" borderId="0" xfId="0" quotePrefix="false" applyFont="true" applyNumberFormat="true">
      <alignment horizontal="center" vertical="center"/>
    </xf>
    <xf numFmtId="4" fontId="4206" fillId="0" borderId="0" xfId="0" quotePrefix="false" applyFont="true" applyNumberFormat="true">
      <alignment horizontal="center" vertical="center"/>
    </xf>
    <xf numFmtId="164" fontId="4207" fillId="0" borderId="0" xfId="0" quotePrefix="false" applyFont="true" applyNumberFormat="true">
      <alignment horizontal="center" vertical="center"/>
    </xf>
    <xf numFmtId="4" fontId="4208" fillId="0" borderId="0" xfId="0" quotePrefix="false" applyFont="true" applyNumberFormat="true">
      <alignment horizontal="center" vertical="center"/>
    </xf>
    <xf numFmtId="164" fontId="4209" fillId="0" borderId="0" xfId="0" quotePrefix="false" applyFont="true" applyNumberFormat="true">
      <alignment horizontal="center" vertical="center"/>
    </xf>
    <xf numFmtId="4" fontId="4210" fillId="0" borderId="0" xfId="0" quotePrefix="false" applyFont="true" applyNumberFormat="true">
      <alignment horizontal="center" vertical="center"/>
    </xf>
    <xf numFmtId="164" fontId="4211" fillId="0" borderId="0" xfId="0" quotePrefix="false" applyFont="true" applyNumberFormat="true">
      <alignment horizontal="center" vertical="center"/>
    </xf>
    <xf numFmtId="4" fontId="4212" fillId="0" borderId="0" xfId="0" quotePrefix="false" applyFont="true" applyNumberFormat="true">
      <alignment horizontal="center" vertical="center"/>
    </xf>
    <xf numFmtId="164" fontId="4213" fillId="0" borderId="0" xfId="0" quotePrefix="false" applyFont="true" applyNumberFormat="true">
      <alignment horizontal="center" vertical="center"/>
    </xf>
    <xf numFmtId="4" fontId="4214" fillId="0" borderId="0" xfId="0" quotePrefix="false" applyFont="true" applyNumberFormat="true">
      <alignment horizontal="center" vertical="center"/>
    </xf>
    <xf numFmtId="164" fontId="4215" fillId="0" borderId="0" xfId="0" quotePrefix="false" applyFont="true" applyNumberFormat="true">
      <alignment horizontal="center" vertical="center"/>
    </xf>
    <xf numFmtId="4" fontId="4216" fillId="0" borderId="0" xfId="0" quotePrefix="false" applyFont="true" applyNumberFormat="true">
      <alignment horizontal="center" vertical="center"/>
    </xf>
    <xf numFmtId="164" fontId="4217" fillId="0" borderId="0" xfId="0" quotePrefix="false" applyFont="true" applyNumberFormat="true">
      <alignment horizontal="center" vertical="center"/>
    </xf>
    <xf numFmtId="4" fontId="4218" fillId="0" borderId="0" xfId="0" quotePrefix="false" applyFont="true" applyNumberFormat="true">
      <alignment horizontal="center" vertical="center"/>
    </xf>
    <xf numFmtId="164" fontId="4219" fillId="0" borderId="0" xfId="0" quotePrefix="false" applyFont="true" applyNumberFormat="true">
      <alignment horizontal="center" vertical="center"/>
    </xf>
    <xf numFmtId="0" fontId="4220" fillId="0" borderId="0" xfId="0" quotePrefix="false" applyFont="true">
      <alignment horizontal="center" vertical="center" wrapText="true"/>
    </xf>
    <xf numFmtId="4" fontId="4221" fillId="0" borderId="0" xfId="0" quotePrefix="false" applyFont="true" applyNumberFormat="true">
      <alignment horizontal="center" vertical="center"/>
    </xf>
    <xf numFmtId="164" fontId="4222" fillId="0" borderId="0" xfId="0" quotePrefix="false" applyFont="true" applyNumberFormat="true">
      <alignment horizontal="center" vertical="center"/>
    </xf>
    <xf numFmtId="164" fontId="4223" fillId="0" borderId="0" xfId="0" quotePrefix="false" applyFont="true" applyNumberFormat="true">
      <alignment horizontal="center" vertical="center"/>
    </xf>
    <xf numFmtId="165" fontId="4224" fillId="0" borderId="0" xfId="0" quotePrefix="false" applyFont="true" applyNumberFormat="true">
      <alignment horizontal="center" vertical="center"/>
    </xf>
    <xf numFmtId="164" fontId="4225" fillId="0" borderId="0" xfId="0" quotePrefix="false" applyFont="true" applyNumberFormat="true">
      <alignment horizontal="center" vertical="center"/>
    </xf>
    <xf numFmtId="164" fontId="4226" fillId="0" borderId="0" xfId="0" quotePrefix="false" applyFont="true" applyNumberFormat="true">
      <alignment horizontal="center" vertical="center" wrapText="true"/>
    </xf>
    <xf numFmtId="4" fontId="4227" fillId="0" borderId="0" xfId="0" quotePrefix="false" applyFont="true" applyNumberFormat="true">
      <alignment horizontal="center" vertical="center"/>
    </xf>
    <xf numFmtId="164" fontId="4228" fillId="0" borderId="0" xfId="0" quotePrefix="false" applyFont="true" applyNumberFormat="true">
      <alignment horizontal="center" vertical="center"/>
    </xf>
    <xf numFmtId="4" fontId="4229" fillId="0" borderId="0" xfId="0" quotePrefix="false" applyFont="true" applyNumberFormat="true">
      <alignment horizontal="center" vertical="center"/>
    </xf>
    <xf numFmtId="164" fontId="4230" fillId="0" borderId="0" xfId="0" quotePrefix="false" applyFont="true" applyNumberFormat="true">
      <alignment horizontal="center" vertical="center"/>
    </xf>
    <xf numFmtId="4" fontId="4231" fillId="0" borderId="0" xfId="0" quotePrefix="false" applyFont="true" applyNumberFormat="true">
      <alignment horizontal="center" vertical="center"/>
    </xf>
    <xf numFmtId="164" fontId="4232" fillId="0" borderId="0" xfId="0" quotePrefix="false" applyFont="true" applyNumberFormat="true">
      <alignment horizontal="center" vertical="center"/>
    </xf>
    <xf numFmtId="4" fontId="4233" fillId="0" borderId="0" xfId="0" quotePrefix="false" applyFont="true" applyNumberFormat="true">
      <alignment horizontal="center" vertical="center"/>
    </xf>
    <xf numFmtId="164" fontId="4234" fillId="0" borderId="0" xfId="0" quotePrefix="false" applyFont="true" applyNumberFormat="true">
      <alignment horizontal="center" vertical="center"/>
    </xf>
    <xf numFmtId="4" fontId="4235" fillId="0" borderId="0" xfId="0" quotePrefix="false" applyFont="true" applyNumberFormat="true">
      <alignment horizontal="center" vertical="center"/>
    </xf>
    <xf numFmtId="164" fontId="4236" fillId="0" borderId="0" xfId="0" quotePrefix="false" applyFont="true" applyNumberFormat="true">
      <alignment horizontal="center" vertical="center"/>
    </xf>
    <xf numFmtId="4" fontId="4237" fillId="0" borderId="0" xfId="0" quotePrefix="false" applyFont="true" applyNumberFormat="true">
      <alignment horizontal="center" vertical="center"/>
    </xf>
    <xf numFmtId="164" fontId="4238" fillId="0" borderId="0" xfId="0" quotePrefix="false" applyFont="true" applyNumberFormat="true">
      <alignment horizontal="center" vertical="center"/>
    </xf>
    <xf numFmtId="4" fontId="4239" fillId="0" borderId="0" xfId="0" quotePrefix="false" applyFont="true" applyNumberFormat="true">
      <alignment horizontal="center" vertical="center"/>
    </xf>
    <xf numFmtId="164" fontId="4240" fillId="0" borderId="0" xfId="0" quotePrefix="false" applyFont="true" applyNumberFormat="true">
      <alignment horizontal="center" vertical="center"/>
    </xf>
    <xf numFmtId="4" fontId="4241" fillId="0" borderId="0" xfId="0" quotePrefix="false" applyFont="true" applyNumberFormat="true">
      <alignment horizontal="center" vertical="center"/>
    </xf>
    <xf numFmtId="164" fontId="4242" fillId="0" borderId="0" xfId="0" quotePrefix="false" applyFont="true" applyNumberFormat="true">
      <alignment horizontal="center" vertical="center"/>
    </xf>
    <xf numFmtId="4" fontId="4243" fillId="0" borderId="0" xfId="0" quotePrefix="false" applyFont="true" applyNumberFormat="true">
      <alignment horizontal="center" vertical="center"/>
    </xf>
    <xf numFmtId="164" fontId="4244" fillId="0" borderId="0" xfId="0" quotePrefix="false" applyFont="true" applyNumberFormat="true">
      <alignment horizontal="center" vertical="center"/>
    </xf>
    <xf numFmtId="4" fontId="4245" fillId="0" borderId="0" xfId="0" quotePrefix="false" applyFont="true" applyNumberFormat="true">
      <alignment horizontal="center" vertical="center"/>
    </xf>
    <xf numFmtId="164" fontId="4246" fillId="0" borderId="0" xfId="0" quotePrefix="false" applyFont="true" applyNumberFormat="true">
      <alignment horizontal="center" vertical="center"/>
    </xf>
    <xf numFmtId="0" fontId="4247" fillId="0" borderId="0" xfId="0" quotePrefix="false" applyFont="true">
      <alignment horizontal="center" vertical="center" wrapText="true"/>
    </xf>
    <xf numFmtId="4" fontId="4248" fillId="0" borderId="0" xfId="0" quotePrefix="false" applyFont="true" applyNumberFormat="true">
      <alignment horizontal="center" vertical="center"/>
    </xf>
    <xf numFmtId="164" fontId="4249" fillId="0" borderId="0" xfId="0" quotePrefix="false" applyFont="true" applyNumberFormat="true">
      <alignment horizontal="center" vertical="center"/>
    </xf>
    <xf numFmtId="164" fontId="4250" fillId="0" borderId="0" xfId="0" quotePrefix="false" applyFont="true" applyNumberFormat="true">
      <alignment horizontal="center" vertical="center"/>
    </xf>
    <xf numFmtId="165" fontId="4251" fillId="0" borderId="0" xfId="0" quotePrefix="false" applyFont="true" applyNumberFormat="true">
      <alignment horizontal="center" vertical="center"/>
    </xf>
    <xf numFmtId="164" fontId="4252" fillId="0" borderId="0" xfId="0" quotePrefix="false" applyFont="true" applyNumberFormat="true">
      <alignment horizontal="center" vertical="center"/>
    </xf>
    <xf numFmtId="164" fontId="4253" fillId="0" borderId="0" xfId="0" quotePrefix="false" applyFont="true" applyNumberFormat="true">
      <alignment horizontal="center" vertical="center" wrapText="true"/>
    </xf>
    <xf numFmtId="4" fontId="4254" fillId="0" borderId="0" xfId="0" quotePrefix="false" applyFont="true" applyNumberFormat="true">
      <alignment horizontal="center" vertical="center"/>
    </xf>
    <xf numFmtId="164" fontId="4255" fillId="0" borderId="0" xfId="0" quotePrefix="false" applyFont="true" applyNumberFormat="true">
      <alignment horizontal="center" vertical="center"/>
    </xf>
    <xf numFmtId="4" fontId="4256" fillId="0" borderId="0" xfId="0" quotePrefix="false" applyFont="true" applyNumberFormat="true">
      <alignment horizontal="center" vertical="center"/>
    </xf>
    <xf numFmtId="164" fontId="4257" fillId="0" borderId="0" xfId="0" quotePrefix="false" applyFont="true" applyNumberFormat="true">
      <alignment horizontal="center" vertical="center"/>
    </xf>
    <xf numFmtId="4" fontId="4258" fillId="0" borderId="0" xfId="0" quotePrefix="false" applyFont="true" applyNumberFormat="true">
      <alignment horizontal="center" vertical="center"/>
    </xf>
    <xf numFmtId="164" fontId="4259" fillId="0" borderId="0" xfId="0" quotePrefix="false" applyFont="true" applyNumberFormat="true">
      <alignment horizontal="center" vertical="center"/>
    </xf>
    <xf numFmtId="4" fontId="4260" fillId="0" borderId="0" xfId="0" quotePrefix="false" applyFont="true" applyNumberFormat="true">
      <alignment horizontal="center" vertical="center"/>
    </xf>
    <xf numFmtId="164" fontId="4261" fillId="0" borderId="0" xfId="0" quotePrefix="false" applyFont="true" applyNumberFormat="true">
      <alignment horizontal="center" vertical="center"/>
    </xf>
    <xf numFmtId="4" fontId="4262" fillId="0" borderId="0" xfId="0" quotePrefix="false" applyFont="true" applyNumberFormat="true">
      <alignment horizontal="center" vertical="center"/>
    </xf>
    <xf numFmtId="164" fontId="4263" fillId="0" borderId="0" xfId="0" quotePrefix="false" applyFont="true" applyNumberFormat="true">
      <alignment horizontal="center" vertical="center"/>
    </xf>
    <xf numFmtId="4" fontId="4264" fillId="0" borderId="0" xfId="0" quotePrefix="false" applyFont="true" applyNumberFormat="true">
      <alignment horizontal="center" vertical="center"/>
    </xf>
    <xf numFmtId="164" fontId="4265" fillId="0" borderId="0" xfId="0" quotePrefix="false" applyFont="true" applyNumberFormat="true">
      <alignment horizontal="center" vertical="center"/>
    </xf>
    <xf numFmtId="4" fontId="4266" fillId="0" borderId="0" xfId="0" quotePrefix="false" applyFont="true" applyNumberFormat="true">
      <alignment horizontal="center" vertical="center"/>
    </xf>
    <xf numFmtId="164" fontId="4267" fillId="0" borderId="0" xfId="0" quotePrefix="false" applyFont="true" applyNumberFormat="true">
      <alignment horizontal="center" vertical="center"/>
    </xf>
    <xf numFmtId="4" fontId="4268" fillId="0" borderId="0" xfId="0" quotePrefix="false" applyFont="true" applyNumberFormat="true">
      <alignment horizontal="center" vertical="center"/>
    </xf>
    <xf numFmtId="164" fontId="4269" fillId="0" borderId="0" xfId="0" quotePrefix="false" applyFont="true" applyNumberFormat="true">
      <alignment horizontal="center" vertical="center"/>
    </xf>
    <xf numFmtId="4" fontId="4270" fillId="0" borderId="0" xfId="0" quotePrefix="false" applyFont="true" applyNumberFormat="true">
      <alignment horizontal="center" vertical="center"/>
    </xf>
    <xf numFmtId="164" fontId="4271" fillId="0" borderId="0" xfId="0" quotePrefix="false" applyFont="true" applyNumberFormat="true">
      <alignment horizontal="center" vertical="center"/>
    </xf>
    <xf numFmtId="4" fontId="4272" fillId="0" borderId="0" xfId="0" quotePrefix="false" applyFont="true" applyNumberFormat="true">
      <alignment horizontal="center" vertical="center"/>
    </xf>
    <xf numFmtId="164" fontId="4273" fillId="0" borderId="0" xfId="0" quotePrefix="false" applyFont="true" applyNumberFormat="true">
      <alignment horizontal="center" vertical="center"/>
    </xf>
    <xf numFmtId="0" fontId="4274" fillId="0" borderId="0" xfId="0" quotePrefix="false" applyFont="true">
      <alignment horizontal="center" vertical="center" wrapText="true"/>
    </xf>
    <xf numFmtId="4" fontId="4275" fillId="0" borderId="0" xfId="0" quotePrefix="false" applyFont="true" applyNumberFormat="true">
      <alignment horizontal="center" vertical="center"/>
    </xf>
    <xf numFmtId="164" fontId="4276" fillId="0" borderId="0" xfId="0" quotePrefix="false" applyFont="true" applyNumberFormat="true">
      <alignment horizontal="center" vertical="center"/>
    </xf>
    <xf numFmtId="164" fontId="4277" fillId="0" borderId="0" xfId="0" quotePrefix="false" applyFont="true" applyNumberFormat="true">
      <alignment horizontal="center" vertical="center"/>
    </xf>
    <xf numFmtId="165" fontId="4278" fillId="0" borderId="0" xfId="0" quotePrefix="false" applyFont="true" applyNumberFormat="true">
      <alignment horizontal="center" vertical="center"/>
    </xf>
    <xf numFmtId="164" fontId="4279" fillId="0" borderId="0" xfId="0" quotePrefix="false" applyFont="true" applyNumberFormat="true">
      <alignment horizontal="center" vertical="center"/>
    </xf>
    <xf numFmtId="164" fontId="4280" fillId="0" borderId="0" xfId="0" quotePrefix="false" applyFont="true" applyNumberFormat="true">
      <alignment horizontal="center" vertical="center" wrapText="true"/>
    </xf>
    <xf numFmtId="4" fontId="4281" fillId="0" borderId="0" xfId="0" quotePrefix="false" applyFont="true" applyNumberFormat="true">
      <alignment horizontal="center" vertical="center"/>
    </xf>
    <xf numFmtId="164" fontId="4282" fillId="0" borderId="0" xfId="0" quotePrefix="false" applyFont="true" applyNumberFormat="true">
      <alignment horizontal="center" vertical="center"/>
    </xf>
    <xf numFmtId="4" fontId="4283" fillId="0" borderId="0" xfId="0" quotePrefix="false" applyFont="true" applyNumberFormat="true">
      <alignment horizontal="center" vertical="center"/>
    </xf>
    <xf numFmtId="164" fontId="4284" fillId="0" borderId="0" xfId="0" quotePrefix="false" applyFont="true" applyNumberFormat="true">
      <alignment horizontal="center" vertical="center"/>
    </xf>
    <xf numFmtId="4" fontId="4285" fillId="0" borderId="0" xfId="0" quotePrefix="false" applyFont="true" applyNumberFormat="true">
      <alignment horizontal="center" vertical="center"/>
    </xf>
    <xf numFmtId="164" fontId="4286" fillId="0" borderId="0" xfId="0" quotePrefix="false" applyFont="true" applyNumberFormat="true">
      <alignment horizontal="center" vertical="center"/>
    </xf>
    <xf numFmtId="4" fontId="4287" fillId="0" borderId="0" xfId="0" quotePrefix="false" applyFont="true" applyNumberFormat="true">
      <alignment horizontal="center" vertical="center"/>
    </xf>
    <xf numFmtId="164" fontId="4288" fillId="0" borderId="0" xfId="0" quotePrefix="false" applyFont="true" applyNumberFormat="true">
      <alignment horizontal="center" vertical="center"/>
    </xf>
    <xf numFmtId="4" fontId="4289" fillId="0" borderId="0" xfId="0" quotePrefix="false" applyFont="true" applyNumberFormat="true">
      <alignment horizontal="center" vertical="center"/>
    </xf>
    <xf numFmtId="164" fontId="4290" fillId="0" borderId="0" xfId="0" quotePrefix="false" applyFont="true" applyNumberFormat="true">
      <alignment horizontal="center" vertical="center"/>
    </xf>
    <xf numFmtId="4" fontId="4291" fillId="0" borderId="0" xfId="0" quotePrefix="false" applyFont="true" applyNumberFormat="true">
      <alignment horizontal="center" vertical="center"/>
    </xf>
    <xf numFmtId="164" fontId="4292" fillId="0" borderId="0" xfId="0" quotePrefix="false" applyFont="true" applyNumberFormat="true">
      <alignment horizontal="center" vertical="center"/>
    </xf>
    <xf numFmtId="4" fontId="4293" fillId="0" borderId="0" xfId="0" quotePrefix="false" applyFont="true" applyNumberFormat="true">
      <alignment horizontal="center" vertical="center"/>
    </xf>
    <xf numFmtId="164" fontId="4294" fillId="0" borderId="0" xfId="0" quotePrefix="false" applyFont="true" applyNumberFormat="true">
      <alignment horizontal="center" vertical="center"/>
    </xf>
    <xf numFmtId="4" fontId="4295" fillId="0" borderId="0" xfId="0" quotePrefix="false" applyFont="true" applyNumberFormat="true">
      <alignment horizontal="center" vertical="center"/>
    </xf>
    <xf numFmtId="164" fontId="4296" fillId="0" borderId="0" xfId="0" quotePrefix="false" applyFont="true" applyNumberFormat="true">
      <alignment horizontal="center" vertical="center"/>
    </xf>
    <xf numFmtId="4" fontId="4297" fillId="0" borderId="0" xfId="0" quotePrefix="false" applyFont="true" applyNumberFormat="true">
      <alignment horizontal="center" vertical="center"/>
    </xf>
    <xf numFmtId="164" fontId="4298" fillId="0" borderId="0" xfId="0" quotePrefix="false" applyFont="true" applyNumberFormat="true">
      <alignment horizontal="center" vertical="center"/>
    </xf>
    <xf numFmtId="4" fontId="4299" fillId="0" borderId="0" xfId="0" quotePrefix="false" applyFont="true" applyNumberFormat="true">
      <alignment horizontal="center" vertical="center"/>
    </xf>
    <xf numFmtId="164" fontId="4300" fillId="0" borderId="0" xfId="0" quotePrefix="false" applyFont="true" applyNumberFormat="true">
      <alignment horizontal="center" vertical="center"/>
    </xf>
    <xf numFmtId="0" fontId="4301" fillId="0" borderId="0" xfId="0" quotePrefix="false" applyFont="true">
      <alignment horizontal="center" vertical="center" wrapText="true"/>
    </xf>
    <xf numFmtId="4" fontId="4302" fillId="0" borderId="0" xfId="0" quotePrefix="false" applyFont="true" applyNumberFormat="true">
      <alignment horizontal="center" vertical="center"/>
    </xf>
    <xf numFmtId="164" fontId="4303" fillId="0" borderId="0" xfId="0" quotePrefix="false" applyFont="true" applyNumberFormat="true">
      <alignment horizontal="center" vertical="center"/>
    </xf>
    <xf numFmtId="164" fontId="4304" fillId="0" borderId="0" xfId="0" quotePrefix="false" applyFont="true" applyNumberFormat="true">
      <alignment horizontal="center" vertical="center"/>
    </xf>
    <xf numFmtId="165" fontId="4305" fillId="0" borderId="0" xfId="0" quotePrefix="false" applyFont="true" applyNumberFormat="true">
      <alignment horizontal="center" vertical="center"/>
    </xf>
    <xf numFmtId="164" fontId="4306" fillId="0" borderId="0" xfId="0" quotePrefix="false" applyFont="true" applyNumberFormat="true">
      <alignment horizontal="center" vertical="center"/>
    </xf>
    <xf numFmtId="164" fontId="4307" fillId="0" borderId="0" xfId="0" quotePrefix="false" applyFont="true" applyNumberFormat="true">
      <alignment horizontal="center" vertical="center" wrapText="true"/>
    </xf>
    <xf numFmtId="4" fontId="4308" fillId="0" borderId="0" xfId="0" quotePrefix="false" applyFont="true" applyNumberFormat="true">
      <alignment horizontal="center" vertical="center"/>
    </xf>
    <xf numFmtId="164" fontId="4309" fillId="0" borderId="0" xfId="0" quotePrefix="false" applyFont="true" applyNumberFormat="true">
      <alignment horizontal="center" vertical="center"/>
    </xf>
    <xf numFmtId="4" fontId="4310" fillId="0" borderId="0" xfId="0" quotePrefix="false" applyFont="true" applyNumberFormat="true">
      <alignment horizontal="center" vertical="center"/>
    </xf>
    <xf numFmtId="164" fontId="4311" fillId="0" borderId="0" xfId="0" quotePrefix="false" applyFont="true" applyNumberFormat="true">
      <alignment horizontal="center" vertical="center"/>
    </xf>
    <xf numFmtId="4" fontId="4312" fillId="0" borderId="0" xfId="0" quotePrefix="false" applyFont="true" applyNumberFormat="true">
      <alignment horizontal="center" vertical="center"/>
    </xf>
    <xf numFmtId="164" fontId="4313" fillId="0" borderId="0" xfId="0" quotePrefix="false" applyFont="true" applyNumberFormat="true">
      <alignment horizontal="center" vertical="center"/>
    </xf>
    <xf numFmtId="4" fontId="4314" fillId="0" borderId="0" xfId="0" quotePrefix="false" applyFont="true" applyNumberFormat="true">
      <alignment horizontal="center" vertical="center"/>
    </xf>
    <xf numFmtId="164" fontId="4315" fillId="0" borderId="0" xfId="0" quotePrefix="false" applyFont="true" applyNumberFormat="true">
      <alignment horizontal="center" vertical="center"/>
    </xf>
    <xf numFmtId="4" fontId="4316" fillId="0" borderId="0" xfId="0" quotePrefix="false" applyFont="true" applyNumberFormat="true">
      <alignment horizontal="center" vertical="center"/>
    </xf>
    <xf numFmtId="164" fontId="4317" fillId="0" borderId="0" xfId="0" quotePrefix="false" applyFont="true" applyNumberFormat="true">
      <alignment horizontal="center" vertical="center"/>
    </xf>
    <xf numFmtId="4" fontId="4318" fillId="0" borderId="0" xfId="0" quotePrefix="false" applyFont="true" applyNumberFormat="true">
      <alignment horizontal="center" vertical="center"/>
    </xf>
    <xf numFmtId="164" fontId="4319" fillId="0" borderId="0" xfId="0" quotePrefix="false" applyFont="true" applyNumberFormat="true">
      <alignment horizontal="center" vertical="center"/>
    </xf>
    <xf numFmtId="4" fontId="4320" fillId="0" borderId="0" xfId="0" quotePrefix="false" applyFont="true" applyNumberFormat="true">
      <alignment horizontal="center" vertical="center"/>
    </xf>
    <xf numFmtId="164" fontId="4321" fillId="0" borderId="0" xfId="0" quotePrefix="false" applyFont="true" applyNumberFormat="true">
      <alignment horizontal="center" vertical="center"/>
    </xf>
    <xf numFmtId="4" fontId="4322" fillId="0" borderId="0" xfId="0" quotePrefix="false" applyFont="true" applyNumberFormat="true">
      <alignment horizontal="center" vertical="center"/>
    </xf>
    <xf numFmtId="164" fontId="4323" fillId="0" borderId="0" xfId="0" quotePrefix="false" applyFont="true" applyNumberFormat="true">
      <alignment horizontal="center" vertical="center"/>
    </xf>
    <xf numFmtId="4" fontId="4324" fillId="0" borderId="0" xfId="0" quotePrefix="false" applyFont="true" applyNumberFormat="true">
      <alignment horizontal="center" vertical="center"/>
    </xf>
    <xf numFmtId="164" fontId="4325" fillId="0" borderId="0" xfId="0" quotePrefix="false" applyFont="true" applyNumberFormat="true">
      <alignment horizontal="center" vertical="center"/>
    </xf>
    <xf numFmtId="4" fontId="4326" fillId="0" borderId="0" xfId="0" quotePrefix="false" applyFont="true" applyNumberFormat="true">
      <alignment horizontal="center" vertical="center"/>
    </xf>
    <xf numFmtId="164" fontId="4327" fillId="0" borderId="0" xfId="0" quotePrefix="false" applyFont="true" applyNumberFormat="true">
      <alignment horizontal="center" vertical="center"/>
    </xf>
    <xf numFmtId="0" fontId="4328" fillId="0" borderId="0" xfId="0" quotePrefix="false" applyFont="true">
      <alignment horizontal="center" vertical="center" wrapText="true"/>
    </xf>
    <xf numFmtId="4" fontId="4329" fillId="0" borderId="0" xfId="0" quotePrefix="false" applyFont="true" applyNumberFormat="true">
      <alignment horizontal="center" vertical="center"/>
    </xf>
    <xf numFmtId="164" fontId="4330" fillId="0" borderId="0" xfId="0" quotePrefix="false" applyFont="true" applyNumberFormat="true">
      <alignment horizontal="center" vertical="center"/>
    </xf>
    <xf numFmtId="164" fontId="4331" fillId="0" borderId="0" xfId="0" quotePrefix="false" applyFont="true" applyNumberFormat="true">
      <alignment horizontal="center" vertical="center"/>
    </xf>
    <xf numFmtId="165" fontId="4332" fillId="0" borderId="0" xfId="0" quotePrefix="false" applyFont="true" applyNumberFormat="true">
      <alignment horizontal="center" vertical="center"/>
    </xf>
    <xf numFmtId="164" fontId="4333" fillId="0" borderId="0" xfId="0" quotePrefix="false" applyFont="true" applyNumberFormat="true">
      <alignment horizontal="center" vertical="center"/>
    </xf>
    <xf numFmtId="164" fontId="4334" fillId="0" borderId="0" xfId="0" quotePrefix="false" applyFont="true" applyNumberFormat="true">
      <alignment horizontal="center" vertical="center" wrapText="true"/>
    </xf>
    <xf numFmtId="4" fontId="4335" fillId="0" borderId="0" xfId="0" quotePrefix="false" applyFont="true" applyNumberFormat="true">
      <alignment horizontal="center" vertical="center"/>
    </xf>
    <xf numFmtId="164" fontId="4336" fillId="0" borderId="0" xfId="0" quotePrefix="false" applyFont="true" applyNumberFormat="true">
      <alignment horizontal="center" vertical="center"/>
    </xf>
    <xf numFmtId="4" fontId="4337" fillId="0" borderId="0" xfId="0" quotePrefix="false" applyFont="true" applyNumberFormat="true">
      <alignment horizontal="center" vertical="center"/>
    </xf>
    <xf numFmtId="164" fontId="4338" fillId="0" borderId="0" xfId="0" quotePrefix="false" applyFont="true" applyNumberFormat="true">
      <alignment horizontal="center" vertical="center"/>
    </xf>
    <xf numFmtId="4" fontId="4339" fillId="0" borderId="0" xfId="0" quotePrefix="false" applyFont="true" applyNumberFormat="true">
      <alignment horizontal="center" vertical="center"/>
    </xf>
    <xf numFmtId="164" fontId="4340" fillId="0" borderId="0" xfId="0" quotePrefix="false" applyFont="true" applyNumberFormat="true">
      <alignment horizontal="center" vertical="center"/>
    </xf>
    <xf numFmtId="4" fontId="4341" fillId="0" borderId="0" xfId="0" quotePrefix="false" applyFont="true" applyNumberFormat="true">
      <alignment horizontal="center" vertical="center"/>
    </xf>
    <xf numFmtId="164" fontId="4342" fillId="0" borderId="0" xfId="0" quotePrefix="false" applyFont="true" applyNumberFormat="true">
      <alignment horizontal="center" vertical="center"/>
    </xf>
    <xf numFmtId="4" fontId="4343" fillId="0" borderId="0" xfId="0" quotePrefix="false" applyFont="true" applyNumberFormat="true">
      <alignment horizontal="center" vertical="center"/>
    </xf>
    <xf numFmtId="164" fontId="4344" fillId="0" borderId="0" xfId="0" quotePrefix="false" applyFont="true" applyNumberFormat="true">
      <alignment horizontal="center" vertical="center"/>
    </xf>
    <xf numFmtId="4" fontId="4345" fillId="0" borderId="0" xfId="0" quotePrefix="false" applyFont="true" applyNumberFormat="true">
      <alignment horizontal="center" vertical="center"/>
    </xf>
    <xf numFmtId="164" fontId="4346" fillId="0" borderId="0" xfId="0" quotePrefix="false" applyFont="true" applyNumberFormat="true">
      <alignment horizontal="center" vertical="center"/>
    </xf>
    <xf numFmtId="4" fontId="4347" fillId="0" borderId="0" xfId="0" quotePrefix="false" applyFont="true" applyNumberFormat="true">
      <alignment horizontal="center" vertical="center"/>
    </xf>
    <xf numFmtId="164" fontId="4348" fillId="0" borderId="0" xfId="0" quotePrefix="false" applyFont="true" applyNumberFormat="true">
      <alignment horizontal="center" vertical="center"/>
    </xf>
    <xf numFmtId="4" fontId="4349" fillId="0" borderId="0" xfId="0" quotePrefix="false" applyFont="true" applyNumberFormat="true">
      <alignment horizontal="center" vertical="center"/>
    </xf>
    <xf numFmtId="164" fontId="4350" fillId="0" borderId="0" xfId="0" quotePrefix="false" applyFont="true" applyNumberFormat="true">
      <alignment horizontal="center" vertical="center"/>
    </xf>
    <xf numFmtId="4" fontId="4351" fillId="0" borderId="0" xfId="0" quotePrefix="false" applyFont="true" applyNumberFormat="true">
      <alignment horizontal="center" vertical="center"/>
    </xf>
    <xf numFmtId="164" fontId="4352" fillId="0" borderId="0" xfId="0" quotePrefix="false" applyFont="true" applyNumberFormat="true">
      <alignment horizontal="center" vertical="center"/>
    </xf>
    <xf numFmtId="4" fontId="4353" fillId="0" borderId="0" xfId="0" quotePrefix="false" applyFont="true" applyNumberFormat="true">
      <alignment horizontal="center" vertical="center"/>
    </xf>
    <xf numFmtId="164" fontId="4354" fillId="0" borderId="0" xfId="0" quotePrefix="false" applyFont="true" applyNumberFormat="true">
      <alignment horizontal="center" vertical="center"/>
    </xf>
    <xf numFmtId="164" fontId="4355" fillId="0" borderId="0" xfId="0" quotePrefix="false" applyFont="true" applyNumberFormat="true">
      <alignment horizontal="center" vertical="center" wrapText="true"/>
    </xf>
    <xf numFmtId="0" fontId="435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4356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4357" fillId="0" borderId="0" xfId="0" quotePrefix="false" applyFont="true">
      <alignment horizontal="center" vertical="center" wrapText="true"/>
    </xf>
    <xf numFmtId="4" fontId="4358" fillId="0" borderId="0" xfId="0" quotePrefix="false" applyFont="true" applyNumberFormat="true">
      <alignment horizontal="center" vertical="center"/>
    </xf>
    <xf numFmtId="164" fontId="4359" fillId="0" borderId="0" xfId="0" quotePrefix="false" applyFont="true" applyNumberFormat="true">
      <alignment horizontal="center" vertical="center"/>
    </xf>
    <xf numFmtId="164" fontId="4360" fillId="0" borderId="0" xfId="0" quotePrefix="false" applyFont="true" applyNumberFormat="true">
      <alignment horizontal="center" vertical="center"/>
    </xf>
    <xf numFmtId="165" fontId="4361" fillId="0" borderId="0" xfId="0" quotePrefix="false" applyFont="true" applyNumberFormat="true">
      <alignment horizontal="center" vertical="center"/>
    </xf>
    <xf numFmtId="164" fontId="4362" fillId="0" borderId="0" xfId="0" quotePrefix="false" applyFont="true" applyNumberFormat="true">
      <alignment horizontal="center" vertical="center"/>
    </xf>
    <xf numFmtId="164" fontId="4363" fillId="0" borderId="0" xfId="0" quotePrefix="false" applyFont="true" applyNumberFormat="true">
      <alignment horizontal="center" vertical="center" wrapText="true"/>
    </xf>
    <xf numFmtId="4" fontId="4364" fillId="0" borderId="0" xfId="0" quotePrefix="false" applyFont="true" applyNumberFormat="true">
      <alignment horizontal="center" vertical="center"/>
    </xf>
    <xf numFmtId="164" fontId="4365" fillId="0" borderId="0" xfId="0" quotePrefix="false" applyFont="true" applyNumberFormat="true">
      <alignment horizontal="center" vertical="center"/>
    </xf>
    <xf numFmtId="4" fontId="4366" fillId="0" borderId="0" xfId="0" quotePrefix="false" applyFont="true" applyNumberFormat="true">
      <alignment horizontal="center" vertical="center"/>
    </xf>
    <xf numFmtId="164" fontId="4367" fillId="0" borderId="0" xfId="0" quotePrefix="false" applyFont="true" applyNumberFormat="true">
      <alignment horizontal="center" vertical="center"/>
    </xf>
    <xf numFmtId="4" fontId="4368" fillId="0" borderId="0" xfId="0" quotePrefix="false" applyFont="true" applyNumberFormat="true">
      <alignment horizontal="center" vertical="center"/>
    </xf>
    <xf numFmtId="164" fontId="4369" fillId="0" borderId="0" xfId="0" quotePrefix="false" applyFont="true" applyNumberFormat="true">
      <alignment horizontal="center" vertical="center"/>
    </xf>
    <xf numFmtId="4" fontId="4370" fillId="0" borderId="0" xfId="0" quotePrefix="false" applyFont="true" applyNumberFormat="true">
      <alignment horizontal="center" vertical="center"/>
    </xf>
    <xf numFmtId="164" fontId="4371" fillId="0" borderId="0" xfId="0" quotePrefix="false" applyFont="true" applyNumberFormat="true">
      <alignment horizontal="center" vertical="center"/>
    </xf>
    <xf numFmtId="4" fontId="4372" fillId="0" borderId="0" xfId="0" quotePrefix="false" applyFont="true" applyNumberFormat="true">
      <alignment horizontal="center" vertical="center"/>
    </xf>
    <xf numFmtId="164" fontId="4373" fillId="0" borderId="0" xfId="0" quotePrefix="false" applyFont="true" applyNumberFormat="true">
      <alignment horizontal="center" vertical="center"/>
    </xf>
    <xf numFmtId="4" fontId="4374" fillId="0" borderId="0" xfId="0" quotePrefix="false" applyFont="true" applyNumberFormat="true">
      <alignment horizontal="center" vertical="center"/>
    </xf>
    <xf numFmtId="164" fontId="4375" fillId="0" borderId="0" xfId="0" quotePrefix="false" applyFont="true" applyNumberFormat="true">
      <alignment horizontal="center" vertical="center"/>
    </xf>
    <xf numFmtId="4" fontId="4376" fillId="0" borderId="0" xfId="0" quotePrefix="false" applyFont="true" applyNumberFormat="true">
      <alignment horizontal="center" vertical="center"/>
    </xf>
    <xf numFmtId="164" fontId="4377" fillId="0" borderId="0" xfId="0" quotePrefix="false" applyFont="true" applyNumberFormat="true">
      <alignment horizontal="center" vertical="center"/>
    </xf>
    <xf numFmtId="4" fontId="4378" fillId="0" borderId="0" xfId="0" quotePrefix="false" applyFont="true" applyNumberFormat="true">
      <alignment horizontal="center" vertical="center"/>
    </xf>
    <xf numFmtId="164" fontId="4379" fillId="0" borderId="0" xfId="0" quotePrefix="false" applyFont="true" applyNumberFormat="true">
      <alignment horizontal="center" vertical="center"/>
    </xf>
    <xf numFmtId="4" fontId="4380" fillId="0" borderId="0" xfId="0" quotePrefix="false" applyFont="true" applyNumberFormat="true">
      <alignment horizontal="center" vertical="center"/>
    </xf>
    <xf numFmtId="164" fontId="4381" fillId="0" borderId="0" xfId="0" quotePrefix="false" applyFont="true" applyNumberFormat="true">
      <alignment horizontal="center" vertical="center"/>
    </xf>
    <xf numFmtId="4" fontId="4382" fillId="0" borderId="0" xfId="0" quotePrefix="false" applyFont="true" applyNumberFormat="true">
      <alignment horizontal="center" vertical="center"/>
    </xf>
    <xf numFmtId="164" fontId="4383" fillId="0" borderId="0" xfId="0" quotePrefix="false" applyFont="true" applyNumberFormat="true">
      <alignment horizontal="center" vertical="center"/>
    </xf>
    <xf numFmtId="0" fontId="4384" fillId="0" borderId="0" xfId="0" quotePrefix="false" applyFont="true">
      <alignment horizontal="center" vertical="center" wrapText="true"/>
    </xf>
    <xf numFmtId="4" fontId="4385" fillId="0" borderId="0" xfId="0" quotePrefix="false" applyFont="true" applyNumberFormat="true">
      <alignment horizontal="center" vertical="center"/>
    </xf>
    <xf numFmtId="164" fontId="4386" fillId="0" borderId="0" xfId="0" quotePrefix="false" applyFont="true" applyNumberFormat="true">
      <alignment horizontal="center" vertical="center"/>
    </xf>
    <xf numFmtId="164" fontId="4387" fillId="0" borderId="0" xfId="0" quotePrefix="false" applyFont="true" applyNumberFormat="true">
      <alignment horizontal="center" vertical="center"/>
    </xf>
    <xf numFmtId="165" fontId="4388" fillId="0" borderId="0" xfId="0" quotePrefix="false" applyFont="true" applyNumberFormat="true">
      <alignment horizontal="center" vertical="center"/>
    </xf>
    <xf numFmtId="164" fontId="4389" fillId="0" borderId="0" xfId="0" quotePrefix="false" applyFont="true" applyNumberFormat="true">
      <alignment horizontal="center" vertical="center"/>
    </xf>
    <xf numFmtId="164" fontId="4390" fillId="0" borderId="0" xfId="0" quotePrefix="false" applyFont="true" applyNumberFormat="true">
      <alignment horizontal="center" vertical="center" wrapText="true"/>
    </xf>
    <xf numFmtId="4" fontId="4391" fillId="0" borderId="0" xfId="0" quotePrefix="false" applyFont="true" applyNumberFormat="true">
      <alignment horizontal="center" vertical="center"/>
    </xf>
    <xf numFmtId="164" fontId="4392" fillId="0" borderId="0" xfId="0" quotePrefix="false" applyFont="true" applyNumberFormat="true">
      <alignment horizontal="center" vertical="center"/>
    </xf>
    <xf numFmtId="4" fontId="4393" fillId="0" borderId="0" xfId="0" quotePrefix="false" applyFont="true" applyNumberFormat="true">
      <alignment horizontal="center" vertical="center"/>
    </xf>
    <xf numFmtId="164" fontId="4394" fillId="0" borderId="0" xfId="0" quotePrefix="false" applyFont="true" applyNumberFormat="true">
      <alignment horizontal="center" vertical="center"/>
    </xf>
    <xf numFmtId="4" fontId="4395" fillId="0" borderId="0" xfId="0" quotePrefix="false" applyFont="true" applyNumberFormat="true">
      <alignment horizontal="center" vertical="center"/>
    </xf>
    <xf numFmtId="164" fontId="4396" fillId="0" borderId="0" xfId="0" quotePrefix="false" applyFont="true" applyNumberFormat="true">
      <alignment horizontal="center" vertical="center"/>
    </xf>
    <xf numFmtId="4" fontId="4397" fillId="0" borderId="0" xfId="0" quotePrefix="false" applyFont="true" applyNumberFormat="true">
      <alignment horizontal="center" vertical="center"/>
    </xf>
    <xf numFmtId="164" fontId="4398" fillId="0" borderId="0" xfId="0" quotePrefix="false" applyFont="true" applyNumberFormat="true">
      <alignment horizontal="center" vertical="center"/>
    </xf>
    <xf numFmtId="4" fontId="4399" fillId="0" borderId="0" xfId="0" quotePrefix="false" applyFont="true" applyNumberFormat="true">
      <alignment horizontal="center" vertical="center"/>
    </xf>
    <xf numFmtId="164" fontId="4400" fillId="0" borderId="0" xfId="0" quotePrefix="false" applyFont="true" applyNumberFormat="true">
      <alignment horizontal="center" vertical="center"/>
    </xf>
    <xf numFmtId="4" fontId="4401" fillId="0" borderId="0" xfId="0" quotePrefix="false" applyFont="true" applyNumberFormat="true">
      <alignment horizontal="center" vertical="center"/>
    </xf>
    <xf numFmtId="164" fontId="4402" fillId="0" borderId="0" xfId="0" quotePrefix="false" applyFont="true" applyNumberFormat="true">
      <alignment horizontal="center" vertical="center"/>
    </xf>
    <xf numFmtId="4" fontId="4403" fillId="0" borderId="0" xfId="0" quotePrefix="false" applyFont="true" applyNumberFormat="true">
      <alignment horizontal="center" vertical="center"/>
    </xf>
    <xf numFmtId="164" fontId="4404" fillId="0" borderId="0" xfId="0" quotePrefix="false" applyFont="true" applyNumberFormat="true">
      <alignment horizontal="center" vertical="center"/>
    </xf>
    <xf numFmtId="4" fontId="4405" fillId="0" borderId="0" xfId="0" quotePrefix="false" applyFont="true" applyNumberFormat="true">
      <alignment horizontal="center" vertical="center"/>
    </xf>
    <xf numFmtId="164" fontId="4406" fillId="0" borderId="0" xfId="0" quotePrefix="false" applyFont="true" applyNumberFormat="true">
      <alignment horizontal="center" vertical="center"/>
    </xf>
    <xf numFmtId="4" fontId="4407" fillId="0" borderId="0" xfId="0" quotePrefix="false" applyFont="true" applyNumberFormat="true">
      <alignment horizontal="center" vertical="center"/>
    </xf>
    <xf numFmtId="164" fontId="4408" fillId="0" borderId="0" xfId="0" quotePrefix="false" applyFont="true" applyNumberFormat="true">
      <alignment horizontal="center" vertical="center"/>
    </xf>
    <xf numFmtId="4" fontId="4409" fillId="0" borderId="0" xfId="0" quotePrefix="false" applyFont="true" applyNumberFormat="true">
      <alignment horizontal="center" vertical="center"/>
    </xf>
    <xf numFmtId="164" fontId="4410" fillId="0" borderId="0" xfId="0" quotePrefix="false" applyFont="true" applyNumberFormat="true">
      <alignment horizontal="center" vertical="center"/>
    </xf>
    <xf numFmtId="0" fontId="4411" fillId="0" borderId="0" xfId="0" quotePrefix="false" applyFont="true">
      <alignment horizontal="center" vertical="center" wrapText="true"/>
    </xf>
    <xf numFmtId="4" fontId="4412" fillId="0" borderId="0" xfId="0" quotePrefix="false" applyFont="true" applyNumberFormat="true">
      <alignment horizontal="center" vertical="center"/>
    </xf>
    <xf numFmtId="164" fontId="4413" fillId="0" borderId="0" xfId="0" quotePrefix="false" applyFont="true" applyNumberFormat="true">
      <alignment horizontal="center" vertical="center"/>
    </xf>
    <xf numFmtId="164" fontId="4414" fillId="0" borderId="0" xfId="0" quotePrefix="false" applyFont="true" applyNumberFormat="true">
      <alignment horizontal="center" vertical="center"/>
    </xf>
    <xf numFmtId="165" fontId="4415" fillId="0" borderId="0" xfId="0" quotePrefix="false" applyFont="true" applyNumberFormat="true">
      <alignment horizontal="center" vertical="center"/>
    </xf>
    <xf numFmtId="164" fontId="4416" fillId="0" borderId="0" xfId="0" quotePrefix="false" applyFont="true" applyNumberFormat="true">
      <alignment horizontal="center" vertical="center"/>
    </xf>
    <xf numFmtId="164" fontId="4417" fillId="0" borderId="0" xfId="0" quotePrefix="false" applyFont="true" applyNumberFormat="true">
      <alignment horizontal="center" vertical="center" wrapText="true"/>
    </xf>
    <xf numFmtId="4" fontId="4418" fillId="0" borderId="0" xfId="0" quotePrefix="false" applyFont="true" applyNumberFormat="true">
      <alignment horizontal="center" vertical="center"/>
    </xf>
    <xf numFmtId="164" fontId="4419" fillId="0" borderId="0" xfId="0" quotePrefix="false" applyFont="true" applyNumberFormat="true">
      <alignment horizontal="center" vertical="center"/>
    </xf>
    <xf numFmtId="4" fontId="4420" fillId="0" borderId="0" xfId="0" quotePrefix="false" applyFont="true" applyNumberFormat="true">
      <alignment horizontal="center" vertical="center"/>
    </xf>
    <xf numFmtId="164" fontId="4421" fillId="0" borderId="0" xfId="0" quotePrefix="false" applyFont="true" applyNumberFormat="true">
      <alignment horizontal="center" vertical="center"/>
    </xf>
    <xf numFmtId="4" fontId="4422" fillId="0" borderId="0" xfId="0" quotePrefix="false" applyFont="true" applyNumberFormat="true">
      <alignment horizontal="center" vertical="center"/>
    </xf>
    <xf numFmtId="164" fontId="4423" fillId="0" borderId="0" xfId="0" quotePrefix="false" applyFont="true" applyNumberFormat="true">
      <alignment horizontal="center" vertical="center"/>
    </xf>
    <xf numFmtId="4" fontId="4424" fillId="0" borderId="0" xfId="0" quotePrefix="false" applyFont="true" applyNumberFormat="true">
      <alignment horizontal="center" vertical="center"/>
    </xf>
    <xf numFmtId="164" fontId="4425" fillId="0" borderId="0" xfId="0" quotePrefix="false" applyFont="true" applyNumberFormat="true">
      <alignment horizontal="center" vertical="center"/>
    </xf>
    <xf numFmtId="4" fontId="4426" fillId="0" borderId="0" xfId="0" quotePrefix="false" applyFont="true" applyNumberFormat="true">
      <alignment horizontal="center" vertical="center"/>
    </xf>
    <xf numFmtId="164" fontId="4427" fillId="0" borderId="0" xfId="0" quotePrefix="false" applyFont="true" applyNumberFormat="true">
      <alignment horizontal="center" vertical="center"/>
    </xf>
    <xf numFmtId="4" fontId="4428" fillId="0" borderId="0" xfId="0" quotePrefix="false" applyFont="true" applyNumberFormat="true">
      <alignment horizontal="center" vertical="center"/>
    </xf>
    <xf numFmtId="164" fontId="4429" fillId="0" borderId="0" xfId="0" quotePrefix="false" applyFont="true" applyNumberFormat="true">
      <alignment horizontal="center" vertical="center"/>
    </xf>
    <xf numFmtId="4" fontId="4430" fillId="0" borderId="0" xfId="0" quotePrefix="false" applyFont="true" applyNumberFormat="true">
      <alignment horizontal="center" vertical="center"/>
    </xf>
    <xf numFmtId="164" fontId="4431" fillId="0" borderId="0" xfId="0" quotePrefix="false" applyFont="true" applyNumberFormat="true">
      <alignment horizontal="center" vertical="center"/>
    </xf>
    <xf numFmtId="4" fontId="4432" fillId="0" borderId="0" xfId="0" quotePrefix="false" applyFont="true" applyNumberFormat="true">
      <alignment horizontal="center" vertical="center"/>
    </xf>
    <xf numFmtId="164" fontId="4433" fillId="0" borderId="0" xfId="0" quotePrefix="false" applyFont="true" applyNumberFormat="true">
      <alignment horizontal="center" vertical="center"/>
    </xf>
    <xf numFmtId="4" fontId="4434" fillId="0" borderId="0" xfId="0" quotePrefix="false" applyFont="true" applyNumberFormat="true">
      <alignment horizontal="center" vertical="center"/>
    </xf>
    <xf numFmtId="164" fontId="4435" fillId="0" borderId="0" xfId="0" quotePrefix="false" applyFont="true" applyNumberFormat="true">
      <alignment horizontal="center" vertical="center"/>
    </xf>
    <xf numFmtId="4" fontId="4436" fillId="0" borderId="0" xfId="0" quotePrefix="false" applyFont="true" applyNumberFormat="true">
      <alignment horizontal="center" vertical="center"/>
    </xf>
    <xf numFmtId="164" fontId="4437" fillId="0" borderId="0" xfId="0" quotePrefix="false" applyFont="true" applyNumberFormat="true">
      <alignment horizontal="center" vertical="center"/>
    </xf>
    <xf numFmtId="0" fontId="4438" fillId="0" borderId="0" xfId="0" quotePrefix="false" applyFont="true">
      <alignment horizontal="center" vertical="center" wrapText="true"/>
    </xf>
    <xf numFmtId="4" fontId="4439" fillId="0" borderId="0" xfId="0" quotePrefix="false" applyFont="true" applyNumberFormat="true">
      <alignment horizontal="center" vertical="center"/>
    </xf>
    <xf numFmtId="164" fontId="4440" fillId="0" borderId="0" xfId="0" quotePrefix="false" applyFont="true" applyNumberFormat="true">
      <alignment horizontal="center" vertical="center"/>
    </xf>
    <xf numFmtId="164" fontId="4441" fillId="0" borderId="0" xfId="0" quotePrefix="false" applyFont="true" applyNumberFormat="true">
      <alignment horizontal="center" vertical="center"/>
    </xf>
    <xf numFmtId="165" fontId="4442" fillId="0" borderId="0" xfId="0" quotePrefix="false" applyFont="true" applyNumberFormat="true">
      <alignment horizontal="center" vertical="center"/>
    </xf>
    <xf numFmtId="164" fontId="4443" fillId="0" borderId="0" xfId="0" quotePrefix="false" applyFont="true" applyNumberFormat="true">
      <alignment horizontal="center" vertical="center"/>
    </xf>
    <xf numFmtId="164" fontId="4444" fillId="0" borderId="0" xfId="0" quotePrefix="false" applyFont="true" applyNumberFormat="true">
      <alignment horizontal="center" vertical="center" wrapText="true"/>
    </xf>
    <xf numFmtId="4" fontId="4445" fillId="0" borderId="0" xfId="0" quotePrefix="false" applyFont="true" applyNumberFormat="true">
      <alignment horizontal="center" vertical="center"/>
    </xf>
    <xf numFmtId="164" fontId="4446" fillId="0" borderId="0" xfId="0" quotePrefix="false" applyFont="true" applyNumberFormat="true">
      <alignment horizontal="center" vertical="center"/>
    </xf>
    <xf numFmtId="4" fontId="4447" fillId="0" borderId="0" xfId="0" quotePrefix="false" applyFont="true" applyNumberFormat="true">
      <alignment horizontal="center" vertical="center"/>
    </xf>
    <xf numFmtId="164" fontId="4448" fillId="0" borderId="0" xfId="0" quotePrefix="false" applyFont="true" applyNumberFormat="true">
      <alignment horizontal="center" vertical="center"/>
    </xf>
    <xf numFmtId="4" fontId="4449" fillId="0" borderId="0" xfId="0" quotePrefix="false" applyFont="true" applyNumberFormat="true">
      <alignment horizontal="center" vertical="center"/>
    </xf>
    <xf numFmtId="164" fontId="4450" fillId="0" borderId="0" xfId="0" quotePrefix="false" applyFont="true" applyNumberFormat="true">
      <alignment horizontal="center" vertical="center"/>
    </xf>
    <xf numFmtId="4" fontId="4451" fillId="0" borderId="0" xfId="0" quotePrefix="false" applyFont="true" applyNumberFormat="true">
      <alignment horizontal="center" vertical="center"/>
    </xf>
    <xf numFmtId="164" fontId="4452" fillId="0" borderId="0" xfId="0" quotePrefix="false" applyFont="true" applyNumberFormat="true">
      <alignment horizontal="center" vertical="center"/>
    </xf>
    <xf numFmtId="4" fontId="4453" fillId="0" borderId="0" xfId="0" quotePrefix="false" applyFont="true" applyNumberFormat="true">
      <alignment horizontal="center" vertical="center"/>
    </xf>
    <xf numFmtId="164" fontId="4454" fillId="0" borderId="0" xfId="0" quotePrefix="false" applyFont="true" applyNumberFormat="true">
      <alignment horizontal="center" vertical="center"/>
    </xf>
    <xf numFmtId="4" fontId="4455" fillId="0" borderId="0" xfId="0" quotePrefix="false" applyFont="true" applyNumberFormat="true">
      <alignment horizontal="center" vertical="center"/>
    </xf>
    <xf numFmtId="164" fontId="4456" fillId="0" borderId="0" xfId="0" quotePrefix="false" applyFont="true" applyNumberFormat="true">
      <alignment horizontal="center" vertical="center"/>
    </xf>
    <xf numFmtId="4" fontId="4457" fillId="0" borderId="0" xfId="0" quotePrefix="false" applyFont="true" applyNumberFormat="true">
      <alignment horizontal="center" vertical="center"/>
    </xf>
    <xf numFmtId="164" fontId="4458" fillId="0" borderId="0" xfId="0" quotePrefix="false" applyFont="true" applyNumberFormat="true">
      <alignment horizontal="center" vertical="center"/>
    </xf>
    <xf numFmtId="4" fontId="4459" fillId="0" borderId="0" xfId="0" quotePrefix="false" applyFont="true" applyNumberFormat="true">
      <alignment horizontal="center" vertical="center"/>
    </xf>
    <xf numFmtId="164" fontId="4460" fillId="0" borderId="0" xfId="0" quotePrefix="false" applyFont="true" applyNumberFormat="true">
      <alignment horizontal="center" vertical="center"/>
    </xf>
    <xf numFmtId="4" fontId="4461" fillId="0" borderId="0" xfId="0" quotePrefix="false" applyFont="true" applyNumberFormat="true">
      <alignment horizontal="center" vertical="center"/>
    </xf>
    <xf numFmtId="164" fontId="4462" fillId="0" borderId="0" xfId="0" quotePrefix="false" applyFont="true" applyNumberFormat="true">
      <alignment horizontal="center" vertical="center"/>
    </xf>
    <xf numFmtId="4" fontId="4463" fillId="0" borderId="0" xfId="0" quotePrefix="false" applyFont="true" applyNumberFormat="true">
      <alignment horizontal="center" vertical="center"/>
    </xf>
    <xf numFmtId="164" fontId="4464" fillId="0" borderId="0" xfId="0" quotePrefix="false" applyFont="true" applyNumberFormat="true">
      <alignment horizontal="center" vertical="center"/>
    </xf>
    <xf numFmtId="0" fontId="4465" fillId="0" borderId="0" xfId="0" quotePrefix="false" applyFont="true">
      <alignment horizontal="center" vertical="center" wrapText="true"/>
    </xf>
    <xf numFmtId="4" fontId="4466" fillId="0" borderId="0" xfId="0" quotePrefix="false" applyFont="true" applyNumberFormat="true">
      <alignment horizontal="center" vertical="center"/>
    </xf>
    <xf numFmtId="164" fontId="4467" fillId="0" borderId="0" xfId="0" quotePrefix="false" applyFont="true" applyNumberFormat="true">
      <alignment horizontal="center" vertical="center"/>
    </xf>
    <xf numFmtId="164" fontId="4468" fillId="0" borderId="0" xfId="0" quotePrefix="false" applyFont="true" applyNumberFormat="true">
      <alignment horizontal="center" vertical="center"/>
    </xf>
    <xf numFmtId="165" fontId="4469" fillId="0" borderId="0" xfId="0" quotePrefix="false" applyFont="true" applyNumberFormat="true">
      <alignment horizontal="center" vertical="center"/>
    </xf>
    <xf numFmtId="164" fontId="4470" fillId="0" borderId="0" xfId="0" quotePrefix="false" applyFont="true" applyNumberFormat="true">
      <alignment horizontal="center" vertical="center"/>
    </xf>
    <xf numFmtId="164" fontId="4471" fillId="0" borderId="0" xfId="0" quotePrefix="false" applyFont="true" applyNumberFormat="true">
      <alignment horizontal="center" vertical="center" wrapText="true"/>
    </xf>
    <xf numFmtId="4" fontId="4472" fillId="0" borderId="0" xfId="0" quotePrefix="false" applyFont="true" applyNumberFormat="true">
      <alignment horizontal="center" vertical="center"/>
    </xf>
    <xf numFmtId="164" fontId="4473" fillId="0" borderId="0" xfId="0" quotePrefix="false" applyFont="true" applyNumberFormat="true">
      <alignment horizontal="center" vertical="center"/>
    </xf>
    <xf numFmtId="4" fontId="4474" fillId="0" borderId="0" xfId="0" quotePrefix="false" applyFont="true" applyNumberFormat="true">
      <alignment horizontal="center" vertical="center"/>
    </xf>
    <xf numFmtId="164" fontId="4475" fillId="0" borderId="0" xfId="0" quotePrefix="false" applyFont="true" applyNumberFormat="true">
      <alignment horizontal="center" vertical="center"/>
    </xf>
    <xf numFmtId="4" fontId="4476" fillId="0" borderId="0" xfId="0" quotePrefix="false" applyFont="true" applyNumberFormat="true">
      <alignment horizontal="center" vertical="center"/>
    </xf>
    <xf numFmtId="164" fontId="4477" fillId="0" borderId="0" xfId="0" quotePrefix="false" applyFont="true" applyNumberFormat="true">
      <alignment horizontal="center" vertical="center"/>
    </xf>
    <xf numFmtId="4" fontId="4478" fillId="0" borderId="0" xfId="0" quotePrefix="false" applyFont="true" applyNumberFormat="true">
      <alignment horizontal="center" vertical="center"/>
    </xf>
    <xf numFmtId="164" fontId="4479" fillId="0" borderId="0" xfId="0" quotePrefix="false" applyFont="true" applyNumberFormat="true">
      <alignment horizontal="center" vertical="center"/>
    </xf>
    <xf numFmtId="4" fontId="4480" fillId="0" borderId="0" xfId="0" quotePrefix="false" applyFont="true" applyNumberFormat="true">
      <alignment horizontal="center" vertical="center"/>
    </xf>
    <xf numFmtId="164" fontId="4481" fillId="0" borderId="0" xfId="0" quotePrefix="false" applyFont="true" applyNumberFormat="true">
      <alignment horizontal="center" vertical="center"/>
    </xf>
    <xf numFmtId="4" fontId="4482" fillId="0" borderId="0" xfId="0" quotePrefix="false" applyFont="true" applyNumberFormat="true">
      <alignment horizontal="center" vertical="center"/>
    </xf>
    <xf numFmtId="164" fontId="4483" fillId="0" borderId="0" xfId="0" quotePrefix="false" applyFont="true" applyNumberFormat="true">
      <alignment horizontal="center" vertical="center"/>
    </xf>
    <xf numFmtId="4" fontId="4484" fillId="0" borderId="0" xfId="0" quotePrefix="false" applyFont="true" applyNumberFormat="true">
      <alignment horizontal="center" vertical="center"/>
    </xf>
    <xf numFmtId="164" fontId="4485" fillId="0" borderId="0" xfId="0" quotePrefix="false" applyFont="true" applyNumberFormat="true">
      <alignment horizontal="center" vertical="center"/>
    </xf>
    <xf numFmtId="4" fontId="4486" fillId="0" borderId="0" xfId="0" quotePrefix="false" applyFont="true" applyNumberFormat="true">
      <alignment horizontal="center" vertical="center"/>
    </xf>
    <xf numFmtId="164" fontId="4487" fillId="0" borderId="0" xfId="0" quotePrefix="false" applyFont="true" applyNumberFormat="true">
      <alignment horizontal="center" vertical="center"/>
    </xf>
    <xf numFmtId="4" fontId="4488" fillId="0" borderId="0" xfId="0" quotePrefix="false" applyFont="true" applyNumberFormat="true">
      <alignment horizontal="center" vertical="center"/>
    </xf>
    <xf numFmtId="164" fontId="4489" fillId="0" borderId="0" xfId="0" quotePrefix="false" applyFont="true" applyNumberFormat="true">
      <alignment horizontal="center" vertical="center"/>
    </xf>
    <xf numFmtId="4" fontId="4490" fillId="0" borderId="0" xfId="0" quotePrefix="false" applyFont="true" applyNumberFormat="true">
      <alignment horizontal="center" vertical="center"/>
    </xf>
    <xf numFmtId="164" fontId="4491" fillId="0" borderId="0" xfId="0" quotePrefix="false" applyFont="true" applyNumberFormat="true">
      <alignment horizontal="center" vertical="center"/>
    </xf>
    <xf numFmtId="0" fontId="4492" fillId="0" borderId="0" xfId="0" quotePrefix="false" applyFont="true">
      <alignment horizontal="center" vertical="center" wrapText="true"/>
    </xf>
    <xf numFmtId="4" fontId="4493" fillId="0" borderId="0" xfId="0" quotePrefix="false" applyFont="true" applyNumberFormat="true">
      <alignment horizontal="center" vertical="center"/>
    </xf>
    <xf numFmtId="164" fontId="4494" fillId="0" borderId="0" xfId="0" quotePrefix="false" applyFont="true" applyNumberFormat="true">
      <alignment horizontal="center" vertical="center"/>
    </xf>
    <xf numFmtId="164" fontId="4495" fillId="0" borderId="0" xfId="0" quotePrefix="false" applyFont="true" applyNumberFormat="true">
      <alignment horizontal="center" vertical="center"/>
    </xf>
    <xf numFmtId="165" fontId="4496" fillId="0" borderId="0" xfId="0" quotePrefix="false" applyFont="true" applyNumberFormat="true">
      <alignment horizontal="center" vertical="center"/>
    </xf>
    <xf numFmtId="164" fontId="4497" fillId="0" borderId="0" xfId="0" quotePrefix="false" applyFont="true" applyNumberFormat="true">
      <alignment horizontal="center" vertical="center"/>
    </xf>
    <xf numFmtId="164" fontId="4498" fillId="0" borderId="0" xfId="0" quotePrefix="false" applyFont="true" applyNumberFormat="true">
      <alignment horizontal="center" vertical="center" wrapText="true"/>
    </xf>
    <xf numFmtId="4" fontId="4499" fillId="0" borderId="0" xfId="0" quotePrefix="false" applyFont="true" applyNumberFormat="true">
      <alignment horizontal="center" vertical="center"/>
    </xf>
    <xf numFmtId="164" fontId="4500" fillId="0" borderId="0" xfId="0" quotePrefix="false" applyFont="true" applyNumberFormat="true">
      <alignment horizontal="center" vertical="center"/>
    </xf>
    <xf numFmtId="4" fontId="4501" fillId="0" borderId="0" xfId="0" quotePrefix="false" applyFont="true" applyNumberFormat="true">
      <alignment horizontal="center" vertical="center"/>
    </xf>
    <xf numFmtId="164" fontId="4502" fillId="0" borderId="0" xfId="0" quotePrefix="false" applyFont="true" applyNumberFormat="true">
      <alignment horizontal="center" vertical="center"/>
    </xf>
    <xf numFmtId="4" fontId="4503" fillId="0" borderId="0" xfId="0" quotePrefix="false" applyFont="true" applyNumberFormat="true">
      <alignment horizontal="center" vertical="center"/>
    </xf>
    <xf numFmtId="164" fontId="4504" fillId="0" borderId="0" xfId="0" quotePrefix="false" applyFont="true" applyNumberFormat="true">
      <alignment horizontal="center" vertical="center"/>
    </xf>
    <xf numFmtId="4" fontId="4505" fillId="0" borderId="0" xfId="0" quotePrefix="false" applyFont="true" applyNumberFormat="true">
      <alignment horizontal="center" vertical="center"/>
    </xf>
    <xf numFmtId="164" fontId="4506" fillId="0" borderId="0" xfId="0" quotePrefix="false" applyFont="true" applyNumberFormat="true">
      <alignment horizontal="center" vertical="center"/>
    </xf>
    <xf numFmtId="4" fontId="4507" fillId="0" borderId="0" xfId="0" quotePrefix="false" applyFont="true" applyNumberFormat="true">
      <alignment horizontal="center" vertical="center"/>
    </xf>
    <xf numFmtId="164" fontId="4508" fillId="0" borderId="0" xfId="0" quotePrefix="false" applyFont="true" applyNumberFormat="true">
      <alignment horizontal="center" vertical="center"/>
    </xf>
    <xf numFmtId="4" fontId="4509" fillId="0" borderId="0" xfId="0" quotePrefix="false" applyFont="true" applyNumberFormat="true">
      <alignment horizontal="center" vertical="center"/>
    </xf>
    <xf numFmtId="164" fontId="4510" fillId="0" borderId="0" xfId="0" quotePrefix="false" applyFont="true" applyNumberFormat="true">
      <alignment horizontal="center" vertical="center"/>
    </xf>
    <xf numFmtId="4" fontId="4511" fillId="0" borderId="0" xfId="0" quotePrefix="false" applyFont="true" applyNumberFormat="true">
      <alignment horizontal="center" vertical="center"/>
    </xf>
    <xf numFmtId="164" fontId="4512" fillId="0" borderId="0" xfId="0" quotePrefix="false" applyFont="true" applyNumberFormat="true">
      <alignment horizontal="center" vertical="center"/>
    </xf>
    <xf numFmtId="4" fontId="4513" fillId="0" borderId="0" xfId="0" quotePrefix="false" applyFont="true" applyNumberFormat="true">
      <alignment horizontal="center" vertical="center"/>
    </xf>
    <xf numFmtId="164" fontId="4514" fillId="0" borderId="0" xfId="0" quotePrefix="false" applyFont="true" applyNumberFormat="true">
      <alignment horizontal="center" vertical="center"/>
    </xf>
    <xf numFmtId="4" fontId="4515" fillId="0" borderId="0" xfId="0" quotePrefix="false" applyFont="true" applyNumberFormat="true">
      <alignment horizontal="center" vertical="center"/>
    </xf>
    <xf numFmtId="164" fontId="4516" fillId="0" borderId="0" xfId="0" quotePrefix="false" applyFont="true" applyNumberFormat="true">
      <alignment horizontal="center" vertical="center"/>
    </xf>
    <xf numFmtId="4" fontId="4517" fillId="0" borderId="0" xfId="0" quotePrefix="false" applyFont="true" applyNumberFormat="true">
      <alignment horizontal="center" vertical="center"/>
    </xf>
    <xf numFmtId="164" fontId="4518" fillId="0" borderId="0" xfId="0" quotePrefix="false" applyFont="true" applyNumberFormat="true">
      <alignment horizontal="center" vertical="center"/>
    </xf>
    <xf numFmtId="164" fontId="4519" fillId="0" borderId="0" xfId="0" quotePrefix="false" applyFont="true" applyNumberFormat="true">
      <alignment horizontal="center" vertical="center" wrapText="true"/>
    </xf>
    <xf numFmtId="0" fontId="4520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4520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4521" fillId="0" borderId="0" xfId="0" quotePrefix="false" applyFont="true">
      <alignment horizontal="center" vertical="center" wrapText="true"/>
    </xf>
    <xf numFmtId="4" fontId="4522" fillId="0" borderId="0" xfId="0" quotePrefix="false" applyFont="true" applyNumberFormat="true">
      <alignment horizontal="center" vertical="center"/>
    </xf>
    <xf numFmtId="164" fontId="4523" fillId="0" borderId="0" xfId="0" quotePrefix="false" applyFont="true" applyNumberFormat="true">
      <alignment horizontal="center" vertical="center"/>
    </xf>
    <xf numFmtId="164" fontId="4524" fillId="0" borderId="0" xfId="0" quotePrefix="false" applyFont="true" applyNumberFormat="true">
      <alignment horizontal="center" vertical="center"/>
    </xf>
    <xf numFmtId="165" fontId="4525" fillId="0" borderId="0" xfId="0" quotePrefix="false" applyFont="true" applyNumberFormat="true">
      <alignment horizontal="center" vertical="center"/>
    </xf>
    <xf numFmtId="164" fontId="4526" fillId="0" borderId="0" xfId="0" quotePrefix="false" applyFont="true" applyNumberFormat="true">
      <alignment horizontal="center" vertical="center"/>
    </xf>
    <xf numFmtId="164" fontId="4527" fillId="0" borderId="0" xfId="0" quotePrefix="false" applyFont="true" applyNumberFormat="true">
      <alignment horizontal="center" vertical="center" wrapText="true"/>
    </xf>
    <xf numFmtId="4" fontId="4528" fillId="0" borderId="0" xfId="0" quotePrefix="false" applyFont="true" applyNumberFormat="true">
      <alignment horizontal="center" vertical="center"/>
    </xf>
    <xf numFmtId="164" fontId="4529" fillId="0" borderId="0" xfId="0" quotePrefix="false" applyFont="true" applyNumberFormat="true">
      <alignment horizontal="center" vertical="center"/>
    </xf>
    <xf numFmtId="4" fontId="4530" fillId="0" borderId="0" xfId="0" quotePrefix="false" applyFont="true" applyNumberFormat="true">
      <alignment horizontal="center" vertical="center"/>
    </xf>
    <xf numFmtId="164" fontId="4531" fillId="0" borderId="0" xfId="0" quotePrefix="false" applyFont="true" applyNumberFormat="true">
      <alignment horizontal="center" vertical="center"/>
    </xf>
    <xf numFmtId="4" fontId="4532" fillId="0" borderId="0" xfId="0" quotePrefix="false" applyFont="true" applyNumberFormat="true">
      <alignment horizontal="center" vertical="center"/>
    </xf>
    <xf numFmtId="164" fontId="4533" fillId="0" borderId="0" xfId="0" quotePrefix="false" applyFont="true" applyNumberFormat="true">
      <alignment horizontal="center" vertical="center"/>
    </xf>
    <xf numFmtId="4" fontId="4534" fillId="0" borderId="0" xfId="0" quotePrefix="false" applyFont="true" applyNumberFormat="true">
      <alignment horizontal="center" vertical="center"/>
    </xf>
    <xf numFmtId="164" fontId="4535" fillId="0" borderId="0" xfId="0" quotePrefix="false" applyFont="true" applyNumberFormat="true">
      <alignment horizontal="center" vertical="center"/>
    </xf>
    <xf numFmtId="4" fontId="4536" fillId="0" borderId="0" xfId="0" quotePrefix="false" applyFont="true" applyNumberFormat="true">
      <alignment horizontal="center" vertical="center"/>
    </xf>
    <xf numFmtId="164" fontId="4537" fillId="0" borderId="0" xfId="0" quotePrefix="false" applyFont="true" applyNumberFormat="true">
      <alignment horizontal="center" vertical="center"/>
    </xf>
    <xf numFmtId="4" fontId="4538" fillId="0" borderId="0" xfId="0" quotePrefix="false" applyFont="true" applyNumberFormat="true">
      <alignment horizontal="center" vertical="center"/>
    </xf>
    <xf numFmtId="164" fontId="4539" fillId="0" borderId="0" xfId="0" quotePrefix="false" applyFont="true" applyNumberFormat="true">
      <alignment horizontal="center" vertical="center"/>
    </xf>
    <xf numFmtId="4" fontId="4540" fillId="0" borderId="0" xfId="0" quotePrefix="false" applyFont="true" applyNumberFormat="true">
      <alignment horizontal="center" vertical="center"/>
    </xf>
    <xf numFmtId="164" fontId="4541" fillId="0" borderId="0" xfId="0" quotePrefix="false" applyFont="true" applyNumberFormat="true">
      <alignment horizontal="center" vertical="center"/>
    </xf>
    <xf numFmtId="4" fontId="4542" fillId="0" borderId="0" xfId="0" quotePrefix="false" applyFont="true" applyNumberFormat="true">
      <alignment horizontal="center" vertical="center"/>
    </xf>
    <xf numFmtId="164" fontId="4543" fillId="0" borderId="0" xfId="0" quotePrefix="false" applyFont="true" applyNumberFormat="true">
      <alignment horizontal="center" vertical="center"/>
    </xf>
    <xf numFmtId="4" fontId="4544" fillId="0" borderId="0" xfId="0" quotePrefix="false" applyFont="true" applyNumberFormat="true">
      <alignment horizontal="center" vertical="center"/>
    </xf>
    <xf numFmtId="164" fontId="4545" fillId="0" borderId="0" xfId="0" quotePrefix="false" applyFont="true" applyNumberFormat="true">
      <alignment horizontal="center" vertical="center"/>
    </xf>
    <xf numFmtId="4" fontId="4546" fillId="0" borderId="0" xfId="0" quotePrefix="false" applyFont="true" applyNumberFormat="true">
      <alignment horizontal="center" vertical="center"/>
    </xf>
    <xf numFmtId="164" fontId="4547" fillId="0" borderId="0" xfId="0" quotePrefix="false" applyFont="true" applyNumberFormat="true">
      <alignment horizontal="center" vertical="center"/>
    </xf>
    <xf numFmtId="0" fontId="4548" fillId="0" borderId="0" xfId="0" quotePrefix="false" applyFont="true">
      <alignment horizontal="center" vertical="center" wrapText="true"/>
    </xf>
    <xf numFmtId="4" fontId="4549" fillId="0" borderId="0" xfId="0" quotePrefix="false" applyFont="true" applyNumberFormat="true">
      <alignment horizontal="center" vertical="center"/>
    </xf>
    <xf numFmtId="164" fontId="4550" fillId="0" borderId="0" xfId="0" quotePrefix="false" applyFont="true" applyNumberFormat="true">
      <alignment horizontal="center" vertical="center"/>
    </xf>
    <xf numFmtId="164" fontId="4551" fillId="0" borderId="0" xfId="0" quotePrefix="false" applyFont="true" applyNumberFormat="true">
      <alignment horizontal="center" vertical="center"/>
    </xf>
    <xf numFmtId="165" fontId="4552" fillId="0" borderId="0" xfId="0" quotePrefix="false" applyFont="true" applyNumberFormat="true">
      <alignment horizontal="center" vertical="center"/>
    </xf>
    <xf numFmtId="164" fontId="4553" fillId="0" borderId="0" xfId="0" quotePrefix="false" applyFont="true" applyNumberFormat="true">
      <alignment horizontal="center" vertical="center"/>
    </xf>
    <xf numFmtId="164" fontId="4554" fillId="0" borderId="0" xfId="0" quotePrefix="false" applyFont="true" applyNumberFormat="true">
      <alignment horizontal="center" vertical="center" wrapText="true"/>
    </xf>
    <xf numFmtId="4" fontId="4555" fillId="0" borderId="0" xfId="0" quotePrefix="false" applyFont="true" applyNumberFormat="true">
      <alignment horizontal="center" vertical="center"/>
    </xf>
    <xf numFmtId="164" fontId="4556" fillId="0" borderId="0" xfId="0" quotePrefix="false" applyFont="true" applyNumberFormat="true">
      <alignment horizontal="center" vertical="center"/>
    </xf>
    <xf numFmtId="4" fontId="4557" fillId="0" borderId="0" xfId="0" quotePrefix="false" applyFont="true" applyNumberFormat="true">
      <alignment horizontal="center" vertical="center"/>
    </xf>
    <xf numFmtId="164" fontId="4558" fillId="0" borderId="0" xfId="0" quotePrefix="false" applyFont="true" applyNumberFormat="true">
      <alignment horizontal="center" vertical="center"/>
    </xf>
    <xf numFmtId="4" fontId="4559" fillId="0" borderId="0" xfId="0" quotePrefix="false" applyFont="true" applyNumberFormat="true">
      <alignment horizontal="center" vertical="center"/>
    </xf>
    <xf numFmtId="164" fontId="4560" fillId="0" borderId="0" xfId="0" quotePrefix="false" applyFont="true" applyNumberFormat="true">
      <alignment horizontal="center" vertical="center"/>
    </xf>
    <xf numFmtId="4" fontId="4561" fillId="0" borderId="0" xfId="0" quotePrefix="false" applyFont="true" applyNumberFormat="true">
      <alignment horizontal="center" vertical="center"/>
    </xf>
    <xf numFmtId="164" fontId="4562" fillId="0" borderId="0" xfId="0" quotePrefix="false" applyFont="true" applyNumberFormat="true">
      <alignment horizontal="center" vertical="center"/>
    </xf>
    <xf numFmtId="4" fontId="4563" fillId="0" borderId="0" xfId="0" quotePrefix="false" applyFont="true" applyNumberFormat="true">
      <alignment horizontal="center" vertical="center"/>
    </xf>
    <xf numFmtId="164" fontId="4564" fillId="0" borderId="0" xfId="0" quotePrefix="false" applyFont="true" applyNumberFormat="true">
      <alignment horizontal="center" vertical="center"/>
    </xf>
    <xf numFmtId="4" fontId="4565" fillId="0" borderId="0" xfId="0" quotePrefix="false" applyFont="true" applyNumberFormat="true">
      <alignment horizontal="center" vertical="center"/>
    </xf>
    <xf numFmtId="164" fontId="4566" fillId="0" borderId="0" xfId="0" quotePrefix="false" applyFont="true" applyNumberFormat="true">
      <alignment horizontal="center" vertical="center"/>
    </xf>
    <xf numFmtId="4" fontId="4567" fillId="0" borderId="0" xfId="0" quotePrefix="false" applyFont="true" applyNumberFormat="true">
      <alignment horizontal="center" vertical="center"/>
    </xf>
    <xf numFmtId="164" fontId="4568" fillId="0" borderId="0" xfId="0" quotePrefix="false" applyFont="true" applyNumberFormat="true">
      <alignment horizontal="center" vertical="center"/>
    </xf>
    <xf numFmtId="4" fontId="4569" fillId="0" borderId="0" xfId="0" quotePrefix="false" applyFont="true" applyNumberFormat="true">
      <alignment horizontal="center" vertical="center"/>
    </xf>
    <xf numFmtId="164" fontId="4570" fillId="0" borderId="0" xfId="0" quotePrefix="false" applyFont="true" applyNumberFormat="true">
      <alignment horizontal="center" vertical="center"/>
    </xf>
    <xf numFmtId="4" fontId="4571" fillId="0" borderId="0" xfId="0" quotePrefix="false" applyFont="true" applyNumberFormat="true">
      <alignment horizontal="center" vertical="center"/>
    </xf>
    <xf numFmtId="164" fontId="4572" fillId="0" borderId="0" xfId="0" quotePrefix="false" applyFont="true" applyNumberFormat="true">
      <alignment horizontal="center" vertical="center"/>
    </xf>
    <xf numFmtId="4" fontId="4573" fillId="0" borderId="0" xfId="0" quotePrefix="false" applyFont="true" applyNumberFormat="true">
      <alignment horizontal="center" vertical="center"/>
    </xf>
    <xf numFmtId="164" fontId="4574" fillId="0" borderId="0" xfId="0" quotePrefix="false" applyFont="true" applyNumberFormat="true">
      <alignment horizontal="center" vertical="center"/>
    </xf>
    <xf numFmtId="0" fontId="4575" fillId="0" borderId="0" xfId="0" quotePrefix="false" applyFont="true">
      <alignment horizontal="center" vertical="center" wrapText="true"/>
    </xf>
    <xf numFmtId="4" fontId="4576" fillId="0" borderId="0" xfId="0" quotePrefix="false" applyFont="true" applyNumberFormat="true">
      <alignment horizontal="center" vertical="center"/>
    </xf>
    <xf numFmtId="164" fontId="4577" fillId="0" borderId="0" xfId="0" quotePrefix="false" applyFont="true" applyNumberFormat="true">
      <alignment horizontal="center" vertical="center"/>
    </xf>
    <xf numFmtId="164" fontId="4578" fillId="0" borderId="0" xfId="0" quotePrefix="false" applyFont="true" applyNumberFormat="true">
      <alignment horizontal="center" vertical="center"/>
    </xf>
    <xf numFmtId="165" fontId="4579" fillId="0" borderId="0" xfId="0" quotePrefix="false" applyFont="true" applyNumberFormat="true">
      <alignment horizontal="center" vertical="center"/>
    </xf>
    <xf numFmtId="164" fontId="4580" fillId="0" borderId="0" xfId="0" quotePrefix="false" applyFont="true" applyNumberFormat="true">
      <alignment horizontal="center" vertical="center"/>
    </xf>
    <xf numFmtId="164" fontId="4581" fillId="0" borderId="0" xfId="0" quotePrefix="false" applyFont="true" applyNumberFormat="true">
      <alignment horizontal="center" vertical="center" wrapText="true"/>
    </xf>
    <xf numFmtId="4" fontId="4582" fillId="0" borderId="0" xfId="0" quotePrefix="false" applyFont="true" applyNumberFormat="true">
      <alignment horizontal="center" vertical="center"/>
    </xf>
    <xf numFmtId="164" fontId="4583" fillId="0" borderId="0" xfId="0" quotePrefix="false" applyFont="true" applyNumberFormat="true">
      <alignment horizontal="center" vertical="center"/>
    </xf>
    <xf numFmtId="4" fontId="4584" fillId="0" borderId="0" xfId="0" quotePrefix="false" applyFont="true" applyNumberFormat="true">
      <alignment horizontal="center" vertical="center"/>
    </xf>
    <xf numFmtId="164" fontId="4585" fillId="0" borderId="0" xfId="0" quotePrefix="false" applyFont="true" applyNumberFormat="true">
      <alignment horizontal="center" vertical="center"/>
    </xf>
    <xf numFmtId="4" fontId="4586" fillId="0" borderId="0" xfId="0" quotePrefix="false" applyFont="true" applyNumberFormat="true">
      <alignment horizontal="center" vertical="center"/>
    </xf>
    <xf numFmtId="164" fontId="4587" fillId="0" borderId="0" xfId="0" quotePrefix="false" applyFont="true" applyNumberFormat="true">
      <alignment horizontal="center" vertical="center"/>
    </xf>
    <xf numFmtId="4" fontId="4588" fillId="0" borderId="0" xfId="0" quotePrefix="false" applyFont="true" applyNumberFormat="true">
      <alignment horizontal="center" vertical="center"/>
    </xf>
    <xf numFmtId="164" fontId="4589" fillId="0" borderId="0" xfId="0" quotePrefix="false" applyFont="true" applyNumberFormat="true">
      <alignment horizontal="center" vertical="center"/>
    </xf>
    <xf numFmtId="4" fontId="4590" fillId="0" borderId="0" xfId="0" quotePrefix="false" applyFont="true" applyNumberFormat="true">
      <alignment horizontal="center" vertical="center"/>
    </xf>
    <xf numFmtId="164" fontId="4591" fillId="0" borderId="0" xfId="0" quotePrefix="false" applyFont="true" applyNumberFormat="true">
      <alignment horizontal="center" vertical="center"/>
    </xf>
    <xf numFmtId="4" fontId="4592" fillId="0" borderId="0" xfId="0" quotePrefix="false" applyFont="true" applyNumberFormat="true">
      <alignment horizontal="center" vertical="center"/>
    </xf>
    <xf numFmtId="164" fontId="4593" fillId="0" borderId="0" xfId="0" quotePrefix="false" applyFont="true" applyNumberFormat="true">
      <alignment horizontal="center" vertical="center"/>
    </xf>
    <xf numFmtId="4" fontId="4594" fillId="0" borderId="0" xfId="0" quotePrefix="false" applyFont="true" applyNumberFormat="true">
      <alignment horizontal="center" vertical="center"/>
    </xf>
    <xf numFmtId="164" fontId="4595" fillId="0" borderId="0" xfId="0" quotePrefix="false" applyFont="true" applyNumberFormat="true">
      <alignment horizontal="center" vertical="center"/>
    </xf>
    <xf numFmtId="4" fontId="4596" fillId="0" borderId="0" xfId="0" quotePrefix="false" applyFont="true" applyNumberFormat="true">
      <alignment horizontal="center" vertical="center"/>
    </xf>
    <xf numFmtId="164" fontId="4597" fillId="0" borderId="0" xfId="0" quotePrefix="false" applyFont="true" applyNumberFormat="true">
      <alignment horizontal="center" vertical="center"/>
    </xf>
    <xf numFmtId="4" fontId="4598" fillId="0" borderId="0" xfId="0" quotePrefix="false" applyFont="true" applyNumberFormat="true">
      <alignment horizontal="center" vertical="center"/>
    </xf>
    <xf numFmtId="164" fontId="4599" fillId="0" borderId="0" xfId="0" quotePrefix="false" applyFont="true" applyNumberFormat="true">
      <alignment horizontal="center" vertical="center"/>
    </xf>
    <xf numFmtId="4" fontId="4600" fillId="0" borderId="0" xfId="0" quotePrefix="false" applyFont="true" applyNumberFormat="true">
      <alignment horizontal="center" vertical="center"/>
    </xf>
    <xf numFmtId="164" fontId="4601" fillId="0" borderId="0" xfId="0" quotePrefix="false" applyFont="true" applyNumberFormat="true">
      <alignment horizontal="center" vertical="center"/>
    </xf>
    <xf numFmtId="0" fontId="4602" fillId="0" borderId="0" xfId="0" quotePrefix="false" applyFont="true">
      <alignment horizontal="center" vertical="center" wrapText="true"/>
    </xf>
    <xf numFmtId="4" fontId="4603" fillId="0" borderId="0" xfId="0" quotePrefix="false" applyFont="true" applyNumberFormat="true">
      <alignment horizontal="center" vertical="center"/>
    </xf>
    <xf numFmtId="164" fontId="4604" fillId="0" borderId="0" xfId="0" quotePrefix="false" applyFont="true" applyNumberFormat="true">
      <alignment horizontal="center" vertical="center"/>
    </xf>
    <xf numFmtId="164" fontId="4605" fillId="0" borderId="0" xfId="0" quotePrefix="false" applyFont="true" applyNumberFormat="true">
      <alignment horizontal="center" vertical="center"/>
    </xf>
    <xf numFmtId="165" fontId="4606" fillId="0" borderId="0" xfId="0" quotePrefix="false" applyFont="true" applyNumberFormat="true">
      <alignment horizontal="center" vertical="center"/>
    </xf>
    <xf numFmtId="164" fontId="4607" fillId="0" borderId="0" xfId="0" quotePrefix="false" applyFont="true" applyNumberFormat="true">
      <alignment horizontal="center" vertical="center"/>
    </xf>
    <xf numFmtId="164" fontId="4608" fillId="0" borderId="0" xfId="0" quotePrefix="false" applyFont="true" applyNumberFormat="true">
      <alignment horizontal="center" vertical="center" wrapText="true"/>
    </xf>
    <xf numFmtId="4" fontId="4609" fillId="0" borderId="0" xfId="0" quotePrefix="false" applyFont="true" applyNumberFormat="true">
      <alignment horizontal="center" vertical="center"/>
    </xf>
    <xf numFmtId="164" fontId="4610" fillId="0" borderId="0" xfId="0" quotePrefix="false" applyFont="true" applyNumberFormat="true">
      <alignment horizontal="center" vertical="center"/>
    </xf>
    <xf numFmtId="4" fontId="4611" fillId="0" borderId="0" xfId="0" quotePrefix="false" applyFont="true" applyNumberFormat="true">
      <alignment horizontal="center" vertical="center"/>
    </xf>
    <xf numFmtId="164" fontId="4612" fillId="0" borderId="0" xfId="0" quotePrefix="false" applyFont="true" applyNumberFormat="true">
      <alignment horizontal="center" vertical="center"/>
    </xf>
    <xf numFmtId="4" fontId="4613" fillId="0" borderId="0" xfId="0" quotePrefix="false" applyFont="true" applyNumberFormat="true">
      <alignment horizontal="center" vertical="center"/>
    </xf>
    <xf numFmtId="164" fontId="4614" fillId="0" borderId="0" xfId="0" quotePrefix="false" applyFont="true" applyNumberFormat="true">
      <alignment horizontal="center" vertical="center"/>
    </xf>
    <xf numFmtId="4" fontId="4615" fillId="0" borderId="0" xfId="0" quotePrefix="false" applyFont="true" applyNumberFormat="true">
      <alignment horizontal="center" vertical="center"/>
    </xf>
    <xf numFmtId="164" fontId="4616" fillId="0" borderId="0" xfId="0" quotePrefix="false" applyFont="true" applyNumberFormat="true">
      <alignment horizontal="center" vertical="center"/>
    </xf>
    <xf numFmtId="4" fontId="4617" fillId="0" borderId="0" xfId="0" quotePrefix="false" applyFont="true" applyNumberFormat="true">
      <alignment horizontal="center" vertical="center"/>
    </xf>
    <xf numFmtId="164" fontId="4618" fillId="0" borderId="0" xfId="0" quotePrefix="false" applyFont="true" applyNumberFormat="true">
      <alignment horizontal="center" vertical="center"/>
    </xf>
    <xf numFmtId="4" fontId="4619" fillId="0" borderId="0" xfId="0" quotePrefix="false" applyFont="true" applyNumberFormat="true">
      <alignment horizontal="center" vertical="center"/>
    </xf>
    <xf numFmtId="164" fontId="4620" fillId="0" borderId="0" xfId="0" quotePrefix="false" applyFont="true" applyNumberFormat="true">
      <alignment horizontal="center" vertical="center"/>
    </xf>
    <xf numFmtId="4" fontId="4621" fillId="0" borderId="0" xfId="0" quotePrefix="false" applyFont="true" applyNumberFormat="true">
      <alignment horizontal="center" vertical="center"/>
    </xf>
    <xf numFmtId="164" fontId="4622" fillId="0" borderId="0" xfId="0" quotePrefix="false" applyFont="true" applyNumberFormat="true">
      <alignment horizontal="center" vertical="center"/>
    </xf>
    <xf numFmtId="4" fontId="4623" fillId="0" borderId="0" xfId="0" quotePrefix="false" applyFont="true" applyNumberFormat="true">
      <alignment horizontal="center" vertical="center"/>
    </xf>
    <xf numFmtId="164" fontId="4624" fillId="0" borderId="0" xfId="0" quotePrefix="false" applyFont="true" applyNumberFormat="true">
      <alignment horizontal="center" vertical="center"/>
    </xf>
    <xf numFmtId="4" fontId="4625" fillId="0" borderId="0" xfId="0" quotePrefix="false" applyFont="true" applyNumberFormat="true">
      <alignment horizontal="center" vertical="center"/>
    </xf>
    <xf numFmtId="164" fontId="4626" fillId="0" borderId="0" xfId="0" quotePrefix="false" applyFont="true" applyNumberFormat="true">
      <alignment horizontal="center" vertical="center"/>
    </xf>
    <xf numFmtId="4" fontId="4627" fillId="0" borderId="0" xfId="0" quotePrefix="false" applyFont="true" applyNumberFormat="true">
      <alignment horizontal="center" vertical="center"/>
    </xf>
    <xf numFmtId="164" fontId="4628" fillId="0" borderId="0" xfId="0" quotePrefix="false" applyFont="true" applyNumberFormat="true">
      <alignment horizontal="center" vertical="center"/>
    </xf>
    <xf numFmtId="0" fontId="4629" fillId="0" borderId="0" xfId="0" quotePrefix="false" applyFont="true">
      <alignment horizontal="center" vertical="center" wrapText="true"/>
    </xf>
    <xf numFmtId="4" fontId="4630" fillId="0" borderId="0" xfId="0" quotePrefix="false" applyFont="true" applyNumberFormat="true">
      <alignment horizontal="center" vertical="center"/>
    </xf>
    <xf numFmtId="164" fontId="4631" fillId="0" borderId="0" xfId="0" quotePrefix="false" applyFont="true" applyNumberFormat="true">
      <alignment horizontal="center" vertical="center"/>
    </xf>
    <xf numFmtId="164" fontId="4632" fillId="0" borderId="0" xfId="0" quotePrefix="false" applyFont="true" applyNumberFormat="true">
      <alignment horizontal="center" vertical="center"/>
    </xf>
    <xf numFmtId="165" fontId="4633" fillId="0" borderId="0" xfId="0" quotePrefix="false" applyFont="true" applyNumberFormat="true">
      <alignment horizontal="center" vertical="center"/>
    </xf>
    <xf numFmtId="164" fontId="4634" fillId="0" borderId="0" xfId="0" quotePrefix="false" applyFont="true" applyNumberFormat="true">
      <alignment horizontal="center" vertical="center"/>
    </xf>
    <xf numFmtId="164" fontId="4635" fillId="0" borderId="0" xfId="0" quotePrefix="false" applyFont="true" applyNumberFormat="true">
      <alignment horizontal="center" vertical="center" wrapText="true"/>
    </xf>
    <xf numFmtId="4" fontId="4636" fillId="0" borderId="0" xfId="0" quotePrefix="false" applyFont="true" applyNumberFormat="true">
      <alignment horizontal="center" vertical="center"/>
    </xf>
    <xf numFmtId="164" fontId="4637" fillId="0" borderId="0" xfId="0" quotePrefix="false" applyFont="true" applyNumberFormat="true">
      <alignment horizontal="center" vertical="center"/>
    </xf>
    <xf numFmtId="4" fontId="4638" fillId="0" borderId="0" xfId="0" quotePrefix="false" applyFont="true" applyNumberFormat="true">
      <alignment horizontal="center" vertical="center"/>
    </xf>
    <xf numFmtId="164" fontId="4639" fillId="0" borderId="0" xfId="0" quotePrefix="false" applyFont="true" applyNumberFormat="true">
      <alignment horizontal="center" vertical="center"/>
    </xf>
    <xf numFmtId="4" fontId="4640" fillId="0" borderId="0" xfId="0" quotePrefix="false" applyFont="true" applyNumberFormat="true">
      <alignment horizontal="center" vertical="center"/>
    </xf>
    <xf numFmtId="164" fontId="4641" fillId="0" borderId="0" xfId="0" quotePrefix="false" applyFont="true" applyNumberFormat="true">
      <alignment horizontal="center" vertical="center"/>
    </xf>
    <xf numFmtId="4" fontId="4642" fillId="0" borderId="0" xfId="0" quotePrefix="false" applyFont="true" applyNumberFormat="true">
      <alignment horizontal="center" vertical="center"/>
    </xf>
    <xf numFmtId="164" fontId="4643" fillId="0" borderId="0" xfId="0" quotePrefix="false" applyFont="true" applyNumberFormat="true">
      <alignment horizontal="center" vertical="center"/>
    </xf>
    <xf numFmtId="4" fontId="4644" fillId="0" borderId="0" xfId="0" quotePrefix="false" applyFont="true" applyNumberFormat="true">
      <alignment horizontal="center" vertical="center"/>
    </xf>
    <xf numFmtId="164" fontId="4645" fillId="0" borderId="0" xfId="0" quotePrefix="false" applyFont="true" applyNumberFormat="true">
      <alignment horizontal="center" vertical="center"/>
    </xf>
    <xf numFmtId="4" fontId="4646" fillId="0" borderId="0" xfId="0" quotePrefix="false" applyFont="true" applyNumberFormat="true">
      <alignment horizontal="center" vertical="center"/>
    </xf>
    <xf numFmtId="164" fontId="4647" fillId="0" borderId="0" xfId="0" quotePrefix="false" applyFont="true" applyNumberFormat="true">
      <alignment horizontal="center" vertical="center"/>
    </xf>
    <xf numFmtId="4" fontId="4648" fillId="0" borderId="0" xfId="0" quotePrefix="false" applyFont="true" applyNumberFormat="true">
      <alignment horizontal="center" vertical="center"/>
    </xf>
    <xf numFmtId="164" fontId="4649" fillId="0" borderId="0" xfId="0" quotePrefix="false" applyFont="true" applyNumberFormat="true">
      <alignment horizontal="center" vertical="center"/>
    </xf>
    <xf numFmtId="4" fontId="4650" fillId="0" borderId="0" xfId="0" quotePrefix="false" applyFont="true" applyNumberFormat="true">
      <alignment horizontal="center" vertical="center"/>
    </xf>
    <xf numFmtId="164" fontId="4651" fillId="0" borderId="0" xfId="0" quotePrefix="false" applyFont="true" applyNumberFormat="true">
      <alignment horizontal="center" vertical="center"/>
    </xf>
    <xf numFmtId="4" fontId="4652" fillId="0" borderId="0" xfId="0" quotePrefix="false" applyFont="true" applyNumberFormat="true">
      <alignment horizontal="center" vertical="center"/>
    </xf>
    <xf numFmtId="164" fontId="4653" fillId="0" borderId="0" xfId="0" quotePrefix="false" applyFont="true" applyNumberFormat="true">
      <alignment horizontal="center" vertical="center"/>
    </xf>
    <xf numFmtId="4" fontId="4654" fillId="0" borderId="0" xfId="0" quotePrefix="false" applyFont="true" applyNumberFormat="true">
      <alignment horizontal="center" vertical="center"/>
    </xf>
    <xf numFmtId="164" fontId="4655" fillId="0" borderId="0" xfId="0" quotePrefix="false" applyFont="true" applyNumberFormat="true">
      <alignment horizontal="center" vertical="center"/>
    </xf>
    <xf numFmtId="0" fontId="4656" fillId="0" borderId="0" xfId="0" quotePrefix="false" applyFont="true">
      <alignment horizontal="center" vertical="center" wrapText="true"/>
    </xf>
    <xf numFmtId="4" fontId="4657" fillId="0" borderId="0" xfId="0" quotePrefix="false" applyFont="true" applyNumberFormat="true">
      <alignment horizontal="center" vertical="center"/>
    </xf>
    <xf numFmtId="164" fontId="4658" fillId="0" borderId="0" xfId="0" quotePrefix="false" applyFont="true" applyNumberFormat="true">
      <alignment horizontal="center" vertical="center"/>
    </xf>
    <xf numFmtId="164" fontId="4659" fillId="0" borderId="0" xfId="0" quotePrefix="false" applyFont="true" applyNumberFormat="true">
      <alignment horizontal="center" vertical="center"/>
    </xf>
    <xf numFmtId="165" fontId="4660" fillId="0" borderId="0" xfId="0" quotePrefix="false" applyFont="true" applyNumberFormat="true">
      <alignment horizontal="center" vertical="center"/>
    </xf>
    <xf numFmtId="164" fontId="4661" fillId="0" borderId="0" xfId="0" quotePrefix="false" applyFont="true" applyNumberFormat="true">
      <alignment horizontal="center" vertical="center"/>
    </xf>
    <xf numFmtId="164" fontId="4662" fillId="0" borderId="0" xfId="0" quotePrefix="false" applyFont="true" applyNumberFormat="true">
      <alignment horizontal="center" vertical="center" wrapText="true"/>
    </xf>
    <xf numFmtId="4" fontId="4663" fillId="0" borderId="0" xfId="0" quotePrefix="false" applyFont="true" applyNumberFormat="true">
      <alignment horizontal="center" vertical="center"/>
    </xf>
    <xf numFmtId="164" fontId="4664" fillId="0" borderId="0" xfId="0" quotePrefix="false" applyFont="true" applyNumberFormat="true">
      <alignment horizontal="center" vertical="center"/>
    </xf>
    <xf numFmtId="4" fontId="4665" fillId="0" borderId="0" xfId="0" quotePrefix="false" applyFont="true" applyNumberFormat="true">
      <alignment horizontal="center" vertical="center"/>
    </xf>
    <xf numFmtId="164" fontId="4666" fillId="0" borderId="0" xfId="0" quotePrefix="false" applyFont="true" applyNumberFormat="true">
      <alignment horizontal="center" vertical="center"/>
    </xf>
    <xf numFmtId="4" fontId="4667" fillId="0" borderId="0" xfId="0" quotePrefix="false" applyFont="true" applyNumberFormat="true">
      <alignment horizontal="center" vertical="center"/>
    </xf>
    <xf numFmtId="164" fontId="4668" fillId="0" borderId="0" xfId="0" quotePrefix="false" applyFont="true" applyNumberFormat="true">
      <alignment horizontal="center" vertical="center"/>
    </xf>
    <xf numFmtId="4" fontId="4669" fillId="0" borderId="0" xfId="0" quotePrefix="false" applyFont="true" applyNumberFormat="true">
      <alignment horizontal="center" vertical="center"/>
    </xf>
    <xf numFmtId="164" fontId="4670" fillId="0" borderId="0" xfId="0" quotePrefix="false" applyFont="true" applyNumberFormat="true">
      <alignment horizontal="center" vertical="center"/>
    </xf>
    <xf numFmtId="4" fontId="4671" fillId="0" borderId="0" xfId="0" quotePrefix="false" applyFont="true" applyNumberFormat="true">
      <alignment horizontal="center" vertical="center"/>
    </xf>
    <xf numFmtId="164" fontId="4672" fillId="0" borderId="0" xfId="0" quotePrefix="false" applyFont="true" applyNumberFormat="true">
      <alignment horizontal="center" vertical="center"/>
    </xf>
    <xf numFmtId="4" fontId="4673" fillId="0" borderId="0" xfId="0" quotePrefix="false" applyFont="true" applyNumberFormat="true">
      <alignment horizontal="center" vertical="center"/>
    </xf>
    <xf numFmtId="164" fontId="4674" fillId="0" borderId="0" xfId="0" quotePrefix="false" applyFont="true" applyNumberFormat="true">
      <alignment horizontal="center" vertical="center"/>
    </xf>
    <xf numFmtId="4" fontId="4675" fillId="0" borderId="0" xfId="0" quotePrefix="false" applyFont="true" applyNumberFormat="true">
      <alignment horizontal="center" vertical="center"/>
    </xf>
    <xf numFmtId="164" fontId="4676" fillId="0" borderId="0" xfId="0" quotePrefix="false" applyFont="true" applyNumberFormat="true">
      <alignment horizontal="center" vertical="center"/>
    </xf>
    <xf numFmtId="4" fontId="4677" fillId="0" borderId="0" xfId="0" quotePrefix="false" applyFont="true" applyNumberFormat="true">
      <alignment horizontal="center" vertical="center"/>
    </xf>
    <xf numFmtId="164" fontId="4678" fillId="0" borderId="0" xfId="0" quotePrefix="false" applyFont="true" applyNumberFormat="true">
      <alignment horizontal="center" vertical="center"/>
    </xf>
    <xf numFmtId="4" fontId="4679" fillId="0" borderId="0" xfId="0" quotePrefix="false" applyFont="true" applyNumberFormat="true">
      <alignment horizontal="center" vertical="center"/>
    </xf>
    <xf numFmtId="164" fontId="4680" fillId="0" borderId="0" xfId="0" quotePrefix="false" applyFont="true" applyNumberFormat="true">
      <alignment horizontal="center" vertical="center"/>
    </xf>
    <xf numFmtId="4" fontId="4681" fillId="0" borderId="0" xfId="0" quotePrefix="false" applyFont="true" applyNumberFormat="true">
      <alignment horizontal="center" vertical="center"/>
    </xf>
    <xf numFmtId="164" fontId="4682" fillId="0" borderId="0" xfId="0" quotePrefix="false" applyFont="true" applyNumberFormat="true">
      <alignment horizontal="center" vertical="center"/>
    </xf>
    <xf numFmtId="0" fontId="4683" fillId="0" borderId="0" xfId="0" quotePrefix="false" applyFont="true">
      <alignment horizontal="center" vertical="center" wrapText="true"/>
    </xf>
    <xf numFmtId="4" fontId="4684" fillId="0" borderId="0" xfId="0" quotePrefix="false" applyFont="true" applyNumberFormat="true">
      <alignment horizontal="center" vertical="center"/>
    </xf>
    <xf numFmtId="164" fontId="4685" fillId="0" borderId="0" xfId="0" quotePrefix="false" applyFont="true" applyNumberFormat="true">
      <alignment horizontal="center" vertical="center"/>
    </xf>
    <xf numFmtId="164" fontId="4686" fillId="0" borderId="0" xfId="0" quotePrefix="false" applyFont="true" applyNumberFormat="true">
      <alignment horizontal="center" vertical="center"/>
    </xf>
    <xf numFmtId="165" fontId="4687" fillId="0" borderId="0" xfId="0" quotePrefix="false" applyFont="true" applyNumberFormat="true">
      <alignment horizontal="center" vertical="center"/>
    </xf>
    <xf numFmtId="164" fontId="4688" fillId="0" borderId="0" xfId="0" quotePrefix="false" applyFont="true" applyNumberFormat="true">
      <alignment horizontal="center" vertical="center"/>
    </xf>
    <xf numFmtId="164" fontId="4689" fillId="0" borderId="0" xfId="0" quotePrefix="false" applyFont="true" applyNumberFormat="true">
      <alignment horizontal="center" vertical="center" wrapText="true"/>
    </xf>
    <xf numFmtId="4" fontId="4690" fillId="0" borderId="0" xfId="0" quotePrefix="false" applyFont="true" applyNumberFormat="true">
      <alignment horizontal="center" vertical="center"/>
    </xf>
    <xf numFmtId="164" fontId="4691" fillId="0" borderId="0" xfId="0" quotePrefix="false" applyFont="true" applyNumberFormat="true">
      <alignment horizontal="center" vertical="center"/>
    </xf>
    <xf numFmtId="4" fontId="4692" fillId="0" borderId="0" xfId="0" quotePrefix="false" applyFont="true" applyNumberFormat="true">
      <alignment horizontal="center" vertical="center"/>
    </xf>
    <xf numFmtId="164" fontId="4693" fillId="0" borderId="0" xfId="0" quotePrefix="false" applyFont="true" applyNumberFormat="true">
      <alignment horizontal="center" vertical="center"/>
    </xf>
    <xf numFmtId="4" fontId="4694" fillId="0" borderId="0" xfId="0" quotePrefix="false" applyFont="true" applyNumberFormat="true">
      <alignment horizontal="center" vertical="center"/>
    </xf>
    <xf numFmtId="164" fontId="4695" fillId="0" borderId="0" xfId="0" quotePrefix="false" applyFont="true" applyNumberFormat="true">
      <alignment horizontal="center" vertical="center"/>
    </xf>
    <xf numFmtId="4" fontId="4696" fillId="0" borderId="0" xfId="0" quotePrefix="false" applyFont="true" applyNumberFormat="true">
      <alignment horizontal="center" vertical="center"/>
    </xf>
    <xf numFmtId="164" fontId="4697" fillId="0" borderId="0" xfId="0" quotePrefix="false" applyFont="true" applyNumberFormat="true">
      <alignment horizontal="center" vertical="center"/>
    </xf>
    <xf numFmtId="4" fontId="4698" fillId="0" borderId="0" xfId="0" quotePrefix="false" applyFont="true" applyNumberFormat="true">
      <alignment horizontal="center" vertical="center"/>
    </xf>
    <xf numFmtId="164" fontId="4699" fillId="0" borderId="0" xfId="0" quotePrefix="false" applyFont="true" applyNumberFormat="true">
      <alignment horizontal="center" vertical="center"/>
    </xf>
    <xf numFmtId="4" fontId="4700" fillId="0" borderId="0" xfId="0" quotePrefix="false" applyFont="true" applyNumberFormat="true">
      <alignment horizontal="center" vertical="center"/>
    </xf>
    <xf numFmtId="164" fontId="4701" fillId="0" borderId="0" xfId="0" quotePrefix="false" applyFont="true" applyNumberFormat="true">
      <alignment horizontal="center" vertical="center"/>
    </xf>
    <xf numFmtId="4" fontId="4702" fillId="0" borderId="0" xfId="0" quotePrefix="false" applyFont="true" applyNumberFormat="true">
      <alignment horizontal="center" vertical="center"/>
    </xf>
    <xf numFmtId="164" fontId="4703" fillId="0" borderId="0" xfId="0" quotePrefix="false" applyFont="true" applyNumberFormat="true">
      <alignment horizontal="center" vertical="center"/>
    </xf>
    <xf numFmtId="4" fontId="4704" fillId="0" borderId="0" xfId="0" quotePrefix="false" applyFont="true" applyNumberFormat="true">
      <alignment horizontal="center" vertical="center"/>
    </xf>
    <xf numFmtId="164" fontId="4705" fillId="0" borderId="0" xfId="0" quotePrefix="false" applyFont="true" applyNumberFormat="true">
      <alignment horizontal="center" vertical="center"/>
    </xf>
    <xf numFmtId="4" fontId="4706" fillId="0" borderId="0" xfId="0" quotePrefix="false" applyFont="true" applyNumberFormat="true">
      <alignment horizontal="center" vertical="center"/>
    </xf>
    <xf numFmtId="164" fontId="4707" fillId="0" borderId="0" xfId="0" quotePrefix="false" applyFont="true" applyNumberFormat="true">
      <alignment horizontal="center" vertical="center"/>
    </xf>
    <xf numFmtId="4" fontId="4708" fillId="0" borderId="0" xfId="0" quotePrefix="false" applyFont="true" applyNumberFormat="true">
      <alignment horizontal="center" vertical="center"/>
    </xf>
    <xf numFmtId="164" fontId="4709" fillId="0" borderId="0" xfId="0" quotePrefix="false" applyFont="true" applyNumberFormat="true">
      <alignment horizontal="center" vertical="center"/>
    </xf>
    <xf numFmtId="0" fontId="4710" fillId="0" borderId="0" xfId="0" quotePrefix="false" applyFont="true">
      <alignment horizontal="center" vertical="center" wrapText="true"/>
    </xf>
    <xf numFmtId="4" fontId="4711" fillId="0" borderId="0" xfId="0" quotePrefix="false" applyFont="true" applyNumberFormat="true">
      <alignment horizontal="center" vertical="center"/>
    </xf>
    <xf numFmtId="164" fontId="4712" fillId="0" borderId="0" xfId="0" quotePrefix="false" applyFont="true" applyNumberFormat="true">
      <alignment horizontal="center" vertical="center"/>
    </xf>
    <xf numFmtId="164" fontId="4713" fillId="0" borderId="0" xfId="0" quotePrefix="false" applyFont="true" applyNumberFormat="true">
      <alignment horizontal="center" vertical="center"/>
    </xf>
    <xf numFmtId="165" fontId="4714" fillId="0" borderId="0" xfId="0" quotePrefix="false" applyFont="true" applyNumberFormat="true">
      <alignment horizontal="center" vertical="center"/>
    </xf>
    <xf numFmtId="164" fontId="4715" fillId="0" borderId="0" xfId="0" quotePrefix="false" applyFont="true" applyNumberFormat="true">
      <alignment horizontal="center" vertical="center"/>
    </xf>
    <xf numFmtId="164" fontId="4716" fillId="0" borderId="0" xfId="0" quotePrefix="false" applyFont="true" applyNumberFormat="true">
      <alignment horizontal="center" vertical="center" wrapText="true"/>
    </xf>
    <xf numFmtId="4" fontId="4717" fillId="0" borderId="0" xfId="0" quotePrefix="false" applyFont="true" applyNumberFormat="true">
      <alignment horizontal="center" vertical="center"/>
    </xf>
    <xf numFmtId="164" fontId="4718" fillId="0" borderId="0" xfId="0" quotePrefix="false" applyFont="true" applyNumberFormat="true">
      <alignment horizontal="center" vertical="center"/>
    </xf>
    <xf numFmtId="4" fontId="4719" fillId="0" borderId="0" xfId="0" quotePrefix="false" applyFont="true" applyNumberFormat="true">
      <alignment horizontal="center" vertical="center"/>
    </xf>
    <xf numFmtId="164" fontId="4720" fillId="0" borderId="0" xfId="0" quotePrefix="false" applyFont="true" applyNumberFormat="true">
      <alignment horizontal="center" vertical="center"/>
    </xf>
    <xf numFmtId="4" fontId="4721" fillId="0" borderId="0" xfId="0" quotePrefix="false" applyFont="true" applyNumberFormat="true">
      <alignment horizontal="center" vertical="center"/>
    </xf>
    <xf numFmtId="164" fontId="4722" fillId="0" borderId="0" xfId="0" quotePrefix="false" applyFont="true" applyNumberFormat="true">
      <alignment horizontal="center" vertical="center"/>
    </xf>
    <xf numFmtId="4" fontId="4723" fillId="0" borderId="0" xfId="0" quotePrefix="false" applyFont="true" applyNumberFormat="true">
      <alignment horizontal="center" vertical="center"/>
    </xf>
    <xf numFmtId="164" fontId="4724" fillId="0" borderId="0" xfId="0" quotePrefix="false" applyFont="true" applyNumberFormat="true">
      <alignment horizontal="center" vertical="center"/>
    </xf>
    <xf numFmtId="4" fontId="4725" fillId="0" borderId="0" xfId="0" quotePrefix="false" applyFont="true" applyNumberFormat="true">
      <alignment horizontal="center" vertical="center"/>
    </xf>
    <xf numFmtId="164" fontId="4726" fillId="0" borderId="0" xfId="0" quotePrefix="false" applyFont="true" applyNumberFormat="true">
      <alignment horizontal="center" vertical="center"/>
    </xf>
    <xf numFmtId="4" fontId="4727" fillId="0" borderId="0" xfId="0" quotePrefix="false" applyFont="true" applyNumberFormat="true">
      <alignment horizontal="center" vertical="center"/>
    </xf>
    <xf numFmtId="164" fontId="4728" fillId="0" borderId="0" xfId="0" quotePrefix="false" applyFont="true" applyNumberFormat="true">
      <alignment horizontal="center" vertical="center"/>
    </xf>
    <xf numFmtId="4" fontId="4729" fillId="0" borderId="0" xfId="0" quotePrefix="false" applyFont="true" applyNumberFormat="true">
      <alignment horizontal="center" vertical="center"/>
    </xf>
    <xf numFmtId="164" fontId="4730" fillId="0" borderId="0" xfId="0" quotePrefix="false" applyFont="true" applyNumberFormat="true">
      <alignment horizontal="center" vertical="center"/>
    </xf>
    <xf numFmtId="4" fontId="4731" fillId="0" borderId="0" xfId="0" quotePrefix="false" applyFont="true" applyNumberFormat="true">
      <alignment horizontal="center" vertical="center"/>
    </xf>
    <xf numFmtId="164" fontId="4732" fillId="0" borderId="0" xfId="0" quotePrefix="false" applyFont="true" applyNumberFormat="true">
      <alignment horizontal="center" vertical="center"/>
    </xf>
    <xf numFmtId="4" fontId="4733" fillId="0" borderId="0" xfId="0" quotePrefix="false" applyFont="true" applyNumberFormat="true">
      <alignment horizontal="center" vertical="center"/>
    </xf>
    <xf numFmtId="164" fontId="4734" fillId="0" borderId="0" xfId="0" quotePrefix="false" applyFont="true" applyNumberFormat="true">
      <alignment horizontal="center" vertical="center"/>
    </xf>
    <xf numFmtId="4" fontId="4735" fillId="0" borderId="0" xfId="0" quotePrefix="false" applyFont="true" applyNumberFormat="true">
      <alignment horizontal="center" vertical="center"/>
    </xf>
    <xf numFmtId="164" fontId="4736" fillId="0" borderId="0" xfId="0" quotePrefix="false" applyFont="true" applyNumberFormat="true">
      <alignment horizontal="center" vertical="center"/>
    </xf>
    <xf numFmtId="0" fontId="4737" fillId="0" borderId="0" xfId="0" quotePrefix="false" applyFont="true">
      <alignment horizontal="center" vertical="center" wrapText="true"/>
    </xf>
    <xf numFmtId="4" fontId="4738" fillId="0" borderId="0" xfId="0" quotePrefix="false" applyFont="true" applyNumberFormat="true">
      <alignment horizontal="center" vertical="center"/>
    </xf>
    <xf numFmtId="164" fontId="4739" fillId="0" borderId="0" xfId="0" quotePrefix="false" applyFont="true" applyNumberFormat="true">
      <alignment horizontal="center" vertical="center"/>
    </xf>
    <xf numFmtId="164" fontId="4740" fillId="0" borderId="0" xfId="0" quotePrefix="false" applyFont="true" applyNumberFormat="true">
      <alignment horizontal="center" vertical="center"/>
    </xf>
    <xf numFmtId="165" fontId="4741" fillId="0" borderId="0" xfId="0" quotePrefix="false" applyFont="true" applyNumberFormat="true">
      <alignment horizontal="center" vertical="center"/>
    </xf>
    <xf numFmtId="164" fontId="4742" fillId="0" borderId="0" xfId="0" quotePrefix="false" applyFont="true" applyNumberFormat="true">
      <alignment horizontal="center" vertical="center"/>
    </xf>
    <xf numFmtId="164" fontId="4743" fillId="0" borderId="0" xfId="0" quotePrefix="false" applyFont="true" applyNumberFormat="true">
      <alignment horizontal="center" vertical="center" wrapText="true"/>
    </xf>
    <xf numFmtId="4" fontId="4744" fillId="0" borderId="0" xfId="0" quotePrefix="false" applyFont="true" applyNumberFormat="true">
      <alignment horizontal="center" vertical="center"/>
    </xf>
    <xf numFmtId="164" fontId="4745" fillId="0" borderId="0" xfId="0" quotePrefix="false" applyFont="true" applyNumberFormat="true">
      <alignment horizontal="center" vertical="center"/>
    </xf>
    <xf numFmtId="4" fontId="4746" fillId="0" borderId="0" xfId="0" quotePrefix="false" applyFont="true" applyNumberFormat="true">
      <alignment horizontal="center" vertical="center"/>
    </xf>
    <xf numFmtId="164" fontId="4747" fillId="0" borderId="0" xfId="0" quotePrefix="false" applyFont="true" applyNumberFormat="true">
      <alignment horizontal="center" vertical="center"/>
    </xf>
    <xf numFmtId="4" fontId="4748" fillId="0" borderId="0" xfId="0" quotePrefix="false" applyFont="true" applyNumberFormat="true">
      <alignment horizontal="center" vertical="center"/>
    </xf>
    <xf numFmtId="164" fontId="4749" fillId="0" borderId="0" xfId="0" quotePrefix="false" applyFont="true" applyNumberFormat="true">
      <alignment horizontal="center" vertical="center"/>
    </xf>
    <xf numFmtId="4" fontId="4750" fillId="0" borderId="0" xfId="0" quotePrefix="false" applyFont="true" applyNumberFormat="true">
      <alignment horizontal="center" vertical="center"/>
    </xf>
    <xf numFmtId="164" fontId="4751" fillId="0" borderId="0" xfId="0" quotePrefix="false" applyFont="true" applyNumberFormat="true">
      <alignment horizontal="center" vertical="center"/>
    </xf>
    <xf numFmtId="4" fontId="4752" fillId="0" borderId="0" xfId="0" quotePrefix="false" applyFont="true" applyNumberFormat="true">
      <alignment horizontal="center" vertical="center"/>
    </xf>
    <xf numFmtId="164" fontId="4753" fillId="0" borderId="0" xfId="0" quotePrefix="false" applyFont="true" applyNumberFormat="true">
      <alignment horizontal="center" vertical="center"/>
    </xf>
    <xf numFmtId="4" fontId="4754" fillId="0" borderId="0" xfId="0" quotePrefix="false" applyFont="true" applyNumberFormat="true">
      <alignment horizontal="center" vertical="center"/>
    </xf>
    <xf numFmtId="164" fontId="4755" fillId="0" borderId="0" xfId="0" quotePrefix="false" applyFont="true" applyNumberFormat="true">
      <alignment horizontal="center" vertical="center"/>
    </xf>
    <xf numFmtId="4" fontId="4756" fillId="0" borderId="0" xfId="0" quotePrefix="false" applyFont="true" applyNumberFormat="true">
      <alignment horizontal="center" vertical="center"/>
    </xf>
    <xf numFmtId="164" fontId="4757" fillId="0" borderId="0" xfId="0" quotePrefix="false" applyFont="true" applyNumberFormat="true">
      <alignment horizontal="center" vertical="center"/>
    </xf>
    <xf numFmtId="4" fontId="4758" fillId="0" borderId="0" xfId="0" quotePrefix="false" applyFont="true" applyNumberFormat="true">
      <alignment horizontal="center" vertical="center"/>
    </xf>
    <xf numFmtId="164" fontId="4759" fillId="0" borderId="0" xfId="0" quotePrefix="false" applyFont="true" applyNumberFormat="true">
      <alignment horizontal="center" vertical="center"/>
    </xf>
    <xf numFmtId="4" fontId="4760" fillId="0" borderId="0" xfId="0" quotePrefix="false" applyFont="true" applyNumberFormat="true">
      <alignment horizontal="center" vertical="center"/>
    </xf>
    <xf numFmtId="164" fontId="4761" fillId="0" borderId="0" xfId="0" quotePrefix="false" applyFont="true" applyNumberFormat="true">
      <alignment horizontal="center" vertical="center"/>
    </xf>
    <xf numFmtId="4" fontId="4762" fillId="0" borderId="0" xfId="0" quotePrefix="false" applyFont="true" applyNumberFormat="true">
      <alignment horizontal="center" vertical="center"/>
    </xf>
    <xf numFmtId="164" fontId="4763" fillId="0" borderId="0" xfId="0" quotePrefix="false" applyFont="true" applyNumberFormat="true">
      <alignment horizontal="center" vertical="center"/>
    </xf>
    <xf numFmtId="164" fontId="4764" fillId="0" borderId="0" xfId="0" quotePrefix="false" applyFont="true" applyNumberFormat="true">
      <alignment horizontal="center" vertical="center" wrapText="true"/>
    </xf>
    <xf numFmtId="0" fontId="476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4765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0" fontId="4766" fillId="0" borderId="0" xfId="0" quotePrefix="false" applyFont="true">
      <alignment horizontal="center" vertical="center" wrapText="true"/>
    </xf>
    <xf numFmtId="4" fontId="4767" fillId="0" borderId="0" xfId="0" quotePrefix="false" applyFont="true" applyNumberFormat="true">
      <alignment horizontal="center" vertical="center"/>
    </xf>
    <xf numFmtId="164" fontId="4768" fillId="0" borderId="0" xfId="0" quotePrefix="false" applyFont="true" applyNumberFormat="true">
      <alignment horizontal="center" vertical="center"/>
    </xf>
    <xf numFmtId="164" fontId="4769" fillId="0" borderId="0" xfId="0" quotePrefix="false" applyFont="true" applyNumberFormat="true">
      <alignment horizontal="center" vertical="center"/>
    </xf>
    <xf numFmtId="165" fontId="4770" fillId="0" borderId="0" xfId="0" quotePrefix="false" applyFont="true" applyNumberFormat="true">
      <alignment horizontal="center" vertical="center"/>
    </xf>
    <xf numFmtId="164" fontId="4771" fillId="0" borderId="0" xfId="0" quotePrefix="false" applyFont="true" applyNumberFormat="true">
      <alignment horizontal="center" vertical="center"/>
    </xf>
    <xf numFmtId="164" fontId="4772" fillId="0" borderId="0" xfId="0" quotePrefix="false" applyFont="true" applyNumberFormat="true">
      <alignment horizontal="center" vertical="center" wrapText="true"/>
    </xf>
    <xf numFmtId="4" fontId="4773" fillId="0" borderId="0" xfId="0" quotePrefix="false" applyFont="true" applyNumberFormat="true">
      <alignment horizontal="center" vertical="center"/>
    </xf>
    <xf numFmtId="164" fontId="4774" fillId="0" borderId="0" xfId="0" quotePrefix="false" applyFont="true" applyNumberFormat="true">
      <alignment horizontal="center" vertical="center"/>
    </xf>
    <xf numFmtId="0" fontId="4775" fillId="0" borderId="0" xfId="0" quotePrefix="false" applyFont="true">
      <alignment horizontal="center" vertical="center" wrapText="true"/>
    </xf>
    <xf numFmtId="4" fontId="4776" fillId="0" borderId="0" xfId="0" quotePrefix="false" applyFont="true" applyNumberFormat="true">
      <alignment horizontal="center" vertical="center"/>
    </xf>
    <xf numFmtId="164" fontId="4777" fillId="0" borderId="0" xfId="0" quotePrefix="false" applyFont="true" applyNumberFormat="true">
      <alignment horizontal="center" vertical="center"/>
    </xf>
    <xf numFmtId="164" fontId="4778" fillId="0" borderId="0" xfId="0" quotePrefix="false" applyFont="true" applyNumberFormat="true">
      <alignment horizontal="center" vertical="center"/>
    </xf>
    <xf numFmtId="165" fontId="4779" fillId="0" borderId="0" xfId="0" quotePrefix="false" applyFont="true" applyNumberFormat="true">
      <alignment horizontal="center" vertical="center"/>
    </xf>
    <xf numFmtId="164" fontId="4780" fillId="0" borderId="0" xfId="0" quotePrefix="false" applyFont="true" applyNumberFormat="true">
      <alignment horizontal="center" vertical="center"/>
    </xf>
    <xf numFmtId="164" fontId="4781" fillId="0" borderId="0" xfId="0" quotePrefix="false" applyFont="true" applyNumberFormat="true">
      <alignment horizontal="center" vertical="center" wrapText="true"/>
    </xf>
    <xf numFmtId="4" fontId="4782" fillId="0" borderId="0" xfId="0" quotePrefix="false" applyFont="true" applyNumberFormat="true">
      <alignment horizontal="center" vertical="center"/>
    </xf>
    <xf numFmtId="164" fontId="4783" fillId="0" borderId="0" xfId="0" quotePrefix="false" applyFont="true" applyNumberFormat="true">
      <alignment horizontal="center" vertical="center"/>
    </xf>
    <xf numFmtId="4" fontId="4784" fillId="0" borderId="0" xfId="0" quotePrefix="false" applyFont="true" applyNumberFormat="true">
      <alignment horizontal="center" vertical="center"/>
    </xf>
    <xf numFmtId="164" fontId="4785" fillId="0" borderId="0" xfId="0" quotePrefix="false" applyFont="true" applyNumberFormat="true">
      <alignment horizontal="center" vertical="center"/>
    </xf>
    <xf numFmtId="4" fontId="4786" fillId="0" borderId="0" xfId="0" quotePrefix="false" applyFont="true" applyNumberFormat="true">
      <alignment horizontal="center" vertical="center"/>
    </xf>
    <xf numFmtId="164" fontId="4787" fillId="0" borderId="0" xfId="0" quotePrefix="false" applyFont="true" applyNumberFormat="true">
      <alignment horizontal="center" vertical="center"/>
    </xf>
    <xf numFmtId="4" fontId="4788" fillId="0" borderId="0" xfId="0" quotePrefix="false" applyFont="true" applyNumberFormat="true">
      <alignment horizontal="center" vertical="center"/>
    </xf>
    <xf numFmtId="164" fontId="4789" fillId="0" borderId="0" xfId="0" quotePrefix="false" applyFont="true" applyNumberFormat="true">
      <alignment horizontal="center" vertical="center"/>
    </xf>
    <xf numFmtId="4" fontId="4790" fillId="0" borderId="0" xfId="0" quotePrefix="false" applyFont="true" applyNumberFormat="true">
      <alignment horizontal="center" vertical="center"/>
    </xf>
    <xf numFmtId="164" fontId="4791" fillId="0" borderId="0" xfId="0" quotePrefix="false" applyFont="true" applyNumberFormat="true">
      <alignment horizontal="center" vertical="center"/>
    </xf>
    <xf numFmtId="4" fontId="4792" fillId="0" borderId="0" xfId="0" quotePrefix="false" applyFont="true" applyNumberFormat="true">
      <alignment horizontal="center" vertical="center"/>
    </xf>
    <xf numFmtId="164" fontId="4793" fillId="0" borderId="0" xfId="0" quotePrefix="false" applyFont="true" applyNumberFormat="true">
      <alignment horizontal="center" vertical="center"/>
    </xf>
    <xf numFmtId="4" fontId="4794" fillId="0" borderId="0" xfId="0" quotePrefix="false" applyFont="true" applyNumberFormat="true">
      <alignment horizontal="center" vertical="center"/>
    </xf>
    <xf numFmtId="164" fontId="4795" fillId="0" borderId="0" xfId="0" quotePrefix="false" applyFont="true" applyNumberFormat="true">
      <alignment horizontal="center" vertical="center"/>
    </xf>
    <xf numFmtId="4" fontId="4796" fillId="0" borderId="0" xfId="0" quotePrefix="false" applyFont="true" applyNumberFormat="true">
      <alignment horizontal="center" vertical="center"/>
    </xf>
    <xf numFmtId="164" fontId="4797" fillId="0" borderId="0" xfId="0" quotePrefix="false" applyFont="true" applyNumberFormat="true">
      <alignment horizontal="center" vertical="center"/>
    </xf>
    <xf numFmtId="4" fontId="4798" fillId="0" borderId="0" xfId="0" quotePrefix="false" applyFont="true" applyNumberFormat="true">
      <alignment horizontal="center" vertical="center"/>
    </xf>
    <xf numFmtId="164" fontId="4799" fillId="0" borderId="0" xfId="0" quotePrefix="false" applyFont="true" applyNumberFormat="true">
      <alignment horizontal="center" vertical="center"/>
    </xf>
    <xf numFmtId="4" fontId="4800" fillId="0" borderId="0" xfId="0" quotePrefix="false" applyFont="true" applyNumberFormat="true">
      <alignment horizontal="center" vertical="center"/>
    </xf>
    <xf numFmtId="164" fontId="4801" fillId="0" borderId="0" xfId="0" quotePrefix="false" applyFont="true" applyNumberFormat="true">
      <alignment horizontal="center" vertical="center"/>
    </xf>
    <xf numFmtId="0" fontId="4802" fillId="0" borderId="0" xfId="0" quotePrefix="false" applyFont="true">
      <alignment horizontal="center" vertical="center" wrapText="true"/>
    </xf>
    <xf numFmtId="4" fontId="4803" fillId="0" borderId="0" xfId="0" quotePrefix="false" applyFont="true" applyNumberFormat="true">
      <alignment horizontal="center" vertical="center"/>
    </xf>
    <xf numFmtId="164" fontId="4804" fillId="0" borderId="0" xfId="0" quotePrefix="false" applyFont="true" applyNumberFormat="true">
      <alignment horizontal="center" vertical="center"/>
    </xf>
    <xf numFmtId="164" fontId="4805" fillId="0" borderId="0" xfId="0" quotePrefix="false" applyFont="true" applyNumberFormat="true">
      <alignment horizontal="center" vertical="center"/>
    </xf>
    <xf numFmtId="165" fontId="4806" fillId="0" borderId="0" xfId="0" quotePrefix="false" applyFont="true" applyNumberFormat="true">
      <alignment horizontal="center" vertical="center"/>
    </xf>
    <xf numFmtId="164" fontId="4807" fillId="0" borderId="0" xfId="0" quotePrefix="false" applyFont="true" applyNumberFormat="true">
      <alignment horizontal="center" vertical="center"/>
    </xf>
    <xf numFmtId="164" fontId="4808" fillId="0" borderId="0" xfId="0" quotePrefix="false" applyFont="true" applyNumberFormat="true">
      <alignment horizontal="center" vertical="center" wrapText="true"/>
    </xf>
    <xf numFmtId="4" fontId="4809" fillId="0" borderId="0" xfId="0" quotePrefix="false" applyFont="true" applyNumberFormat="true">
      <alignment horizontal="center" vertical="center"/>
    </xf>
    <xf numFmtId="164" fontId="4810" fillId="0" borderId="0" xfId="0" quotePrefix="false" applyFont="true" applyNumberFormat="true">
      <alignment horizontal="center" vertical="center"/>
    </xf>
    <xf numFmtId="4" fontId="4811" fillId="0" borderId="0" xfId="0" quotePrefix="false" applyFont="true" applyNumberFormat="true">
      <alignment horizontal="center" vertical="center"/>
    </xf>
    <xf numFmtId="164" fontId="4812" fillId="0" borderId="0" xfId="0" quotePrefix="false" applyFont="true" applyNumberFormat="true">
      <alignment horizontal="center" vertical="center"/>
    </xf>
    <xf numFmtId="4" fontId="4813" fillId="0" borderId="0" xfId="0" quotePrefix="false" applyFont="true" applyNumberFormat="true">
      <alignment horizontal="center" vertical="center"/>
    </xf>
    <xf numFmtId="164" fontId="4814" fillId="0" borderId="0" xfId="0" quotePrefix="false" applyFont="true" applyNumberFormat="true">
      <alignment horizontal="center" vertical="center"/>
    </xf>
    <xf numFmtId="4" fontId="4815" fillId="0" borderId="0" xfId="0" quotePrefix="false" applyFont="true" applyNumberFormat="true">
      <alignment horizontal="center" vertical="center"/>
    </xf>
    <xf numFmtId="164" fontId="4816" fillId="0" borderId="0" xfId="0" quotePrefix="false" applyFont="true" applyNumberFormat="true">
      <alignment horizontal="center" vertical="center"/>
    </xf>
    <xf numFmtId="4" fontId="4817" fillId="0" borderId="0" xfId="0" quotePrefix="false" applyFont="true" applyNumberFormat="true">
      <alignment horizontal="center" vertical="center"/>
    </xf>
    <xf numFmtId="164" fontId="4818" fillId="0" borderId="0" xfId="0" quotePrefix="false" applyFont="true" applyNumberFormat="true">
      <alignment horizontal="center" vertical="center"/>
    </xf>
    <xf numFmtId="4" fontId="4819" fillId="0" borderId="0" xfId="0" quotePrefix="false" applyFont="true" applyNumberFormat="true">
      <alignment horizontal="center" vertical="center"/>
    </xf>
    <xf numFmtId="164" fontId="4820" fillId="0" borderId="0" xfId="0" quotePrefix="false" applyFont="true" applyNumberFormat="true">
      <alignment horizontal="center" vertical="center"/>
    </xf>
    <xf numFmtId="4" fontId="4821" fillId="0" borderId="0" xfId="0" quotePrefix="false" applyFont="true" applyNumberFormat="true">
      <alignment horizontal="center" vertical="center"/>
    </xf>
    <xf numFmtId="164" fontId="4822" fillId="0" borderId="0" xfId="0" quotePrefix="false" applyFont="true" applyNumberFormat="true">
      <alignment horizontal="center" vertical="center"/>
    </xf>
    <xf numFmtId="4" fontId="4823" fillId="0" borderId="0" xfId="0" quotePrefix="false" applyFont="true" applyNumberFormat="true">
      <alignment horizontal="center" vertical="center"/>
    </xf>
    <xf numFmtId="164" fontId="4824" fillId="0" borderId="0" xfId="0" quotePrefix="false" applyFont="true" applyNumberFormat="true">
      <alignment horizontal="center" vertical="center"/>
    </xf>
    <xf numFmtId="4" fontId="4825" fillId="0" borderId="0" xfId="0" quotePrefix="false" applyFont="true" applyNumberFormat="true">
      <alignment horizontal="center" vertical="center"/>
    </xf>
    <xf numFmtId="164" fontId="4826" fillId="0" borderId="0" xfId="0" quotePrefix="false" applyFont="true" applyNumberFormat="true">
      <alignment horizontal="center" vertical="center"/>
    </xf>
    <xf numFmtId="4" fontId="4827" fillId="0" borderId="0" xfId="0" quotePrefix="false" applyFont="true" applyNumberFormat="true">
      <alignment horizontal="center" vertical="center"/>
    </xf>
    <xf numFmtId="164" fontId="4828" fillId="0" borderId="0" xfId="0" quotePrefix="false" applyFont="true" applyNumberFormat="true">
      <alignment horizontal="center" vertical="center"/>
    </xf>
    <xf numFmtId="0" fontId="4829" fillId="0" borderId="0" xfId="0" quotePrefix="false" applyFont="true">
      <alignment horizontal="center" vertical="center" wrapText="true"/>
    </xf>
    <xf numFmtId="4" fontId="4830" fillId="0" borderId="0" xfId="0" quotePrefix="false" applyFont="true" applyNumberFormat="true">
      <alignment horizontal="center" vertical="center"/>
    </xf>
    <xf numFmtId="164" fontId="4831" fillId="0" borderId="0" xfId="0" quotePrefix="false" applyFont="true" applyNumberFormat="true">
      <alignment horizontal="center" vertical="center"/>
    </xf>
    <xf numFmtId="164" fontId="4832" fillId="0" borderId="0" xfId="0" quotePrefix="false" applyFont="true" applyNumberFormat="true">
      <alignment horizontal="center" vertical="center"/>
    </xf>
    <xf numFmtId="165" fontId="4833" fillId="0" borderId="0" xfId="0" quotePrefix="false" applyFont="true" applyNumberFormat="true">
      <alignment horizontal="center" vertical="center"/>
    </xf>
    <xf numFmtId="164" fontId="4834" fillId="0" borderId="0" xfId="0" quotePrefix="false" applyFont="true" applyNumberFormat="true">
      <alignment horizontal="center" vertical="center"/>
    </xf>
    <xf numFmtId="164" fontId="4835" fillId="0" borderId="0" xfId="0" quotePrefix="false" applyFont="true" applyNumberFormat="true">
      <alignment horizontal="center" vertical="center" wrapText="true"/>
    </xf>
    <xf numFmtId="4" fontId="4836" fillId="0" borderId="0" xfId="0" quotePrefix="false" applyFont="true" applyNumberFormat="true">
      <alignment horizontal="center" vertical="center"/>
    </xf>
    <xf numFmtId="164" fontId="4837" fillId="0" borderId="0" xfId="0" quotePrefix="false" applyFont="true" applyNumberFormat="true">
      <alignment horizontal="center" vertical="center"/>
    </xf>
    <xf numFmtId="164" fontId="4838" fillId="0" borderId="0" xfId="0" quotePrefix="false" applyFont="true" applyNumberFormat="true">
      <alignment horizontal="center" vertical="center"/>
    </xf>
    <xf numFmtId="0" fontId="4839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4839" fillId="6" borderId="4" xfId="0" applyBorder="true" applyNumberFormat="true" applyFill="true" applyFont="true">
      <alignment horizontal="center" vertical="center" indent="0" textRotation="0" wrapText="false"/>
      <protection hidden="false" locked="true"/>
    </xf>
    <xf numFmtId="164" fontId="4840" fillId="0" borderId="0" xfId="0" quotePrefix="false" applyFont="true" applyNumberFormat="true">
      <alignment horizontal="center" vertical="center"/>
    </xf>
    <xf numFmtId="0" fontId="4841" fillId="6" borderId="4" xfId="0" applyBorder="true" applyNumberFormat="true" applyFill="true" applyFont="true">
      <alignment horizontal="center" vertical="center" indent="0" textRotation="0" wrapText="true"/>
      <protection hidden="false" locked="true"/>
    </xf>
    <xf numFmtId="164" fontId="4841" fillId="6" borderId="4" xfId="0" applyBorder="true" applyNumberFormat="true" applyFill="true" applyFont="true">
      <alignment horizontal="center" vertical="center" indent="0" textRotation="0" wrapText="false"/>
      <protection hidden="false" locked="true"/>
    </xf>
    <xf numFmtId="0" fontId="4842" fillId="3" borderId="0" xfId="0" applyFill="true" applyFont="true" quotePrefix="false">
      <alignment horizontal="center"/>
    </xf>
    <xf numFmtId="0" fontId="4843" fillId="0" borderId="0" xfId="0" quotePrefix="false" applyFont="true">
      <alignment horizontal="center" vertical="center"/>
    </xf>
    <xf numFmtId="0" fontId="4844" fillId="0" borderId="0" xfId="0" quotePrefix="false" applyFont="true">
      <alignment horizontal="center" vertical="center" wrapText="true"/>
    </xf>
    <xf numFmtId="0" fontId="4845" fillId="0" borderId="0" xfId="0" quotePrefix="false" applyFont="true">
      <alignment horizontal="center" vertical="center" wrapText="true"/>
    </xf>
    <xf numFmtId="0" fontId="4846" fillId="0" borderId="0" xfId="0" quotePrefix="false" applyFont="true">
      <alignment horizontal="center" vertical="center" wrapText="true"/>
    </xf>
    <xf numFmtId="0" fontId="4847" fillId="0" borderId="0" xfId="0" quotePrefix="false" applyFont="true">
      <alignment horizontal="center" vertical="center" wrapText="true"/>
    </xf>
    <xf numFmtId="0" fontId="4848" fillId="0" borderId="0" xfId="0" quotePrefix="false" applyFont="true">
      <alignment horizontal="center" vertical="center" wrapText="true"/>
    </xf>
    <xf numFmtId="0" fontId="4849" fillId="0" borderId="0" xfId="0" quotePrefix="false" applyFont="true">
      <alignment horizontal="center" vertical="center" wrapText="true"/>
    </xf>
    <xf numFmtId="0" fontId="4850" fillId="0" borderId="0" xfId="0" quotePrefix="false" applyFont="true">
      <alignment horizontal="center" vertical="center" wrapText="true"/>
    </xf>
    <xf numFmtId="0" fontId="4851" fillId="0" borderId="0" xfId="0" quotePrefix="false" applyFont="true">
      <alignment horizontal="center" vertical="center" wrapText="true"/>
    </xf>
    <xf numFmtId="0" fontId="4852" fillId="0" borderId="0" xfId="0" quotePrefix="false" applyFont="true">
      <alignment horizontal="center" vertical="center" wrapText="true"/>
    </xf>
    <xf numFmtId="0" fontId="4853" fillId="0" borderId="0" xfId="0" quotePrefix="false" applyFont="true">
      <alignment horizontal="center" vertical="center" wrapText="true"/>
    </xf>
    <xf numFmtId="0" fontId="4854" fillId="0" borderId="0" xfId="0" quotePrefix="false" applyFont="true">
      <alignment horizontal="center" vertical="center" wrapText="true"/>
    </xf>
    <xf numFmtId="0" fontId="4855" fillId="0" borderId="0" xfId="0" quotePrefix="false" applyFont="true">
      <alignment horizontal="center" vertical="center" wrapText="true"/>
    </xf>
    <xf numFmtId="0" fontId="4856" fillId="0" borderId="0" xfId="0" quotePrefix="false" applyFont="true">
      <alignment horizontal="center" vertical="center" wrapText="true"/>
    </xf>
    <xf numFmtId="0" fontId="4857" fillId="0" borderId="0" xfId="0" quotePrefix="false" applyFont="true">
      <alignment horizontal="center" vertical="center" wrapText="true"/>
    </xf>
    <xf numFmtId="0" fontId="4858" fillId="0" borderId="0" xfId="0" quotePrefix="false" applyFont="true">
      <alignment horizontal="center" vertical="center" wrapText="true"/>
    </xf>
    <xf numFmtId="0" fontId="4859" fillId="0" borderId="0" xfId="0" quotePrefix="false" applyFont="true">
      <alignment horizontal="center" vertical="center" wrapText="true"/>
    </xf>
    <xf numFmtId="0" fontId="4860" fillId="0" borderId="0" xfId="0" quotePrefix="false" applyFont="true">
      <alignment horizontal="center" vertical="center" wrapText="true"/>
    </xf>
    <xf numFmtId="0" fontId="4861" fillId="0" borderId="0" xfId="0" quotePrefix="false" applyFont="true">
      <alignment horizontal="center" vertical="center" wrapText="true"/>
    </xf>
    <xf numFmtId="0" fontId="4862" fillId="0" borderId="0" xfId="0" quotePrefix="false" applyFont="true">
      <alignment horizontal="center" vertical="center" wrapText="true"/>
    </xf>
    <xf numFmtId="0" fontId="4863" fillId="0" borderId="0" xfId="0" quotePrefix="false" applyFont="true">
      <alignment horizontal="center" vertical="center" wrapText="true"/>
    </xf>
    <xf numFmtId="0" fontId="4864" fillId="0" borderId="0" xfId="0" quotePrefix="false" applyFont="true">
      <alignment horizontal="center" vertical="center" wrapText="true"/>
    </xf>
    <xf numFmtId="0" fontId="4865" fillId="0" borderId="0" xfId="0" quotePrefix="false" applyFont="true">
      <alignment horizontal="center" vertical="center" wrapText="true"/>
    </xf>
    <xf numFmtId="0" fontId="4866" fillId="0" borderId="0" xfId="0" quotePrefix="false" applyFont="true">
      <alignment horizontal="center" vertical="center" wrapText="true"/>
    </xf>
    <xf numFmtId="0" fontId="4867" fillId="0" borderId="0" xfId="0" quotePrefix="false" applyFont="true">
      <alignment horizontal="center" vertical="center" wrapText="true"/>
    </xf>
    <xf numFmtId="0" fontId="4868" fillId="0" borderId="0" xfId="0" quotePrefix="false" applyFont="true">
      <alignment horizontal="center" vertical="center" wrapText="true"/>
    </xf>
    <xf numFmtId="0" fontId="4869" fillId="0" borderId="0" xfId="0" quotePrefix="false" applyFont="true">
      <alignment horizontal="center" vertical="center" wrapText="true"/>
    </xf>
    <xf numFmtId="0" fontId="4870" fillId="0" borderId="0" xfId="0" quotePrefix="false" applyFont="true">
      <alignment horizontal="center" vertical="center" wrapText="true"/>
    </xf>
    <xf numFmtId="0" fontId="4871" fillId="0" borderId="0" xfId="0" quotePrefix="false" applyFont="true">
      <alignment horizontal="center" vertical="center" wrapText="true"/>
    </xf>
    <xf numFmtId="0" fontId="4872" fillId="0" borderId="0" xfId="0" quotePrefix="false" applyFont="true">
      <alignment horizontal="center" vertical="center" wrapText="true"/>
    </xf>
    <xf numFmtId="0" fontId="4873" fillId="0" borderId="0" xfId="0" quotePrefix="false" applyFont="true">
      <alignment horizontal="center" vertical="center" wrapText="tru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1794"/>
  <sheetViews>
    <sheetView workbookViewId="0" tabSelected="true"/>
  </sheetViews>
  <sheetFormatPr defaultRowHeight="15.0"/>
  <cols>
    <col min="1" max="1" width="15.0" customWidth="true"/>
    <col min="2" max="2" width="25.0" customWidth="true"/>
    <col min="3" max="3" width="12.0" customWidth="true"/>
    <col min="4" max="4" width="12.0" customWidth="true"/>
    <col min="5" max="5" width="70.0" customWidth="true"/>
    <col min="6" max="6" width="20.0" customWidth="true"/>
    <col min="7" max="7" width="10.0" customWidth="true"/>
    <col min="8" max="8" width="25.0" customWidth="true"/>
    <col min="9" max="9" width="15.0" customWidth="true"/>
    <col min="10" max="10" width="13.0" customWidth="true"/>
    <col min="11" max="11" width="35.0" customWidth="true"/>
    <col min="12" max="12" width="35.0" customWidth="true"/>
    <col min="13" max="13" width="20.0" customWidth="true"/>
    <col min="14" max="14" width="15.0" customWidth="true"/>
    <col min="15" max="15" width="50.0" customWidth="true"/>
    <col min="16" max="16" width="20.0" customWidth="true"/>
    <col min="17" max="17" width="50.0" customWidth="true"/>
    <col min="18" max="18" width="15.0" customWidth="true"/>
    <col min="19" max="19" width="15.0" customWidth="true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45.0" customHeight="true">
      <c r="A2" s="4" t="s">
        <v>19</v>
      </c>
      <c r="B2" s="4" t="s">
        <v>20</v>
      </c>
      <c r="C2" s="4" t="s">
        <v>21</v>
      </c>
      <c r="D2" s="4" t="s">
        <v>21</v>
      </c>
      <c r="E2" s="4" t="s">
        <v>22</v>
      </c>
      <c r="F2" s="4" t="s">
        <v>21</v>
      </c>
      <c r="G2" s="4" t="s">
        <v>21</v>
      </c>
      <c r="H2" s="4" t="s">
        <v>21</v>
      </c>
      <c r="I2" s="4" t="s">
        <v>21</v>
      </c>
      <c r="J2" s="4" t="s">
        <v>21</v>
      </c>
      <c r="K2" s="4" t="s">
        <v>21</v>
      </c>
      <c r="L2" s="5" t="n">
        <f>ROUND(L3,2)+ROUND(L13,2)+ROUND(L23,2)+ROUND(L33,2)+ROUND(L43,2)+ROUND(L53,2)+ROUND(L63,2)+ROUND(L73,2)+ROUND(L83,2)+ROUND(L93,2)+ROUND(L103,2)+ROUND(L113,2)+ROUND(L123,2)+ROUND(L133,2)+ROUND(L143,2)+ROUND(L153,2)+ROUND(L163,2)+ROUND(L173,2)+ROUND(L183,2)+ROUND(L193,2)</f>
        <v>192630.2</v>
      </c>
      <c r="M2" s="4" t="s">
        <v>21</v>
      </c>
      <c r="N2" s="4" t="s">
        <v>21</v>
      </c>
      <c r="O2" s="4" t="s">
        <v>21</v>
      </c>
      <c r="P2" s="4" t="s">
        <v>21</v>
      </c>
      <c r="Q2" s="4" t="s">
        <v>21</v>
      </c>
      <c r="R2" s="4" t="s">
        <v>21</v>
      </c>
      <c r="S2" s="4" t="s">
        <v>21</v>
      </c>
    </row>
    <row r="3" ht="45.0" customHeight="true">
      <c r="A3" s="6" t="s">
        <v>23</v>
      </c>
      <c r="B3" s="6" t="s">
        <v>24</v>
      </c>
      <c r="C3" s="6" t="s">
        <v>25</v>
      </c>
      <c r="D3" s="6" t="s">
        <v>26</v>
      </c>
      <c r="E3" s="6" t="s">
        <v>27</v>
      </c>
      <c r="F3" s="7" t="n">
        <f>R3+R4+R5+R6+R7+R8+R9+R10+R11+R12</f>
        <v>87.39999999999999</v>
      </c>
      <c r="G3" s="6" t="s">
        <v>28</v>
      </c>
      <c r="H3" s="8" t="n">
        <v>42.9</v>
      </c>
      <c r="I3" s="9" t="n">
        <v>42.9</v>
      </c>
      <c r="J3" s="10" t="n">
        <v>0.2096</v>
      </c>
      <c r="K3" s="11" t="n">
        <f>ROUND(I3,2)+(ROUND(I3,2)*J3)</f>
        <v>51.89184</v>
      </c>
      <c r="L3" s="12" t="n">
        <f>ROUND(S3,2)+ROUND(S4,2)+ROUND(S5,2)+ROUND(S6,2)+ROUND(S7,2)+ROUND(S8,2)+ROUND(S9,2)+ROUND(S10,2)+ROUND(S11,2)+ROUND(S12,2)</f>
        <v>4535.2</v>
      </c>
      <c r="M3" s="6" t="s">
        <v>21</v>
      </c>
      <c r="N3" s="6" t="s">
        <v>20</v>
      </c>
      <c r="O3" s="6" t="s">
        <v>29</v>
      </c>
      <c r="P3" s="6" t="s">
        <v>20</v>
      </c>
      <c r="Q3" s="6" t="s">
        <v>30</v>
      </c>
      <c r="R3" s="13" t="n">
        <v>8.74</v>
      </c>
      <c r="S3" s="14" t="n">
        <f>ROUND(K3,2)*R3</f>
        <v>453.5186</v>
      </c>
    </row>
    <row r="4" ht="45.0" customHeight="true">
      <c r="P4" s="6" t="s">
        <v>31</v>
      </c>
      <c r="Q4" s="6" t="s">
        <v>32</v>
      </c>
      <c r="R4" s="15" t="n">
        <v>8.74</v>
      </c>
      <c r="S4" s="16" t="n">
        <f>ROUND(K3,2)*R4</f>
        <v>453.5186</v>
      </c>
    </row>
    <row r="5" ht="45.0" customHeight="true">
      <c r="P5" s="6" t="s">
        <v>33</v>
      </c>
      <c r="Q5" s="6" t="s">
        <v>34</v>
      </c>
      <c r="R5" s="17" t="n">
        <v>8.74</v>
      </c>
      <c r="S5" s="18" t="n">
        <f>ROUND(K3,2)*R5</f>
        <v>453.5186</v>
      </c>
    </row>
    <row r="6" ht="45.0" customHeight="true">
      <c r="P6" s="6" t="s">
        <v>35</v>
      </c>
      <c r="Q6" s="6" t="s">
        <v>36</v>
      </c>
      <c r="R6" s="19" t="n">
        <v>8.74</v>
      </c>
      <c r="S6" s="20" t="n">
        <f>ROUND(K3,2)*R6</f>
        <v>453.5186</v>
      </c>
    </row>
    <row r="7" ht="45.0" customHeight="true">
      <c r="P7" s="6" t="s">
        <v>37</v>
      </c>
      <c r="Q7" s="6" t="s">
        <v>38</v>
      </c>
      <c r="R7" s="21" t="n">
        <v>8.74</v>
      </c>
      <c r="S7" s="22" t="n">
        <f>ROUND(K3,2)*R7</f>
        <v>453.5186</v>
      </c>
    </row>
    <row r="8" ht="45.0" customHeight="true">
      <c r="P8" s="6" t="s">
        <v>39</v>
      </c>
      <c r="Q8" s="6" t="s">
        <v>40</v>
      </c>
      <c r="R8" s="23" t="n">
        <v>8.74</v>
      </c>
      <c r="S8" s="24" t="n">
        <f>ROUND(K3,2)*R8</f>
        <v>453.5186</v>
      </c>
    </row>
    <row r="9" ht="45.0" customHeight="true">
      <c r="P9" s="6" t="s">
        <v>41</v>
      </c>
      <c r="Q9" s="6" t="s">
        <v>42</v>
      </c>
      <c r="R9" s="25" t="n">
        <v>8.74</v>
      </c>
      <c r="S9" s="26" t="n">
        <f>ROUND(K3,2)*R9</f>
        <v>453.5186</v>
      </c>
    </row>
    <row r="10" ht="45.0" customHeight="true">
      <c r="P10" s="6" t="s">
        <v>43</v>
      </c>
      <c r="Q10" s="6" t="s">
        <v>44</v>
      </c>
      <c r="R10" s="27" t="n">
        <v>8.74</v>
      </c>
      <c r="S10" s="28" t="n">
        <f>ROUND(K3,2)*R10</f>
        <v>453.5186</v>
      </c>
    </row>
    <row r="11" ht="45.0" customHeight="true">
      <c r="P11" s="6" t="s">
        <v>45</v>
      </c>
      <c r="Q11" s="6" t="s">
        <v>46</v>
      </c>
      <c r="R11" s="29" t="n">
        <v>8.74</v>
      </c>
      <c r="S11" s="30" t="n">
        <f>ROUND(K3,2)*R11</f>
        <v>453.5186</v>
      </c>
    </row>
    <row r="12" ht="45.0" customHeight="true">
      <c r="P12" s="6" t="s">
        <v>47</v>
      </c>
      <c r="Q12" s="6" t="s">
        <v>48</v>
      </c>
      <c r="R12" s="31" t="n">
        <v>8.74</v>
      </c>
      <c r="S12" s="32" t="n">
        <f>ROUND(K3,2)*R12</f>
        <v>453.5186</v>
      </c>
    </row>
    <row r="13" ht="45.0" customHeight="true">
      <c r="A13" s="33" t="s">
        <v>23</v>
      </c>
      <c r="B13" s="33" t="s">
        <v>49</v>
      </c>
      <c r="C13" s="33" t="s">
        <v>25</v>
      </c>
      <c r="D13" s="33" t="s">
        <v>50</v>
      </c>
      <c r="E13" s="33" t="s">
        <v>51</v>
      </c>
      <c r="F13" s="34" t="n">
        <f>R13+R14+R15+R16+R17+R18+R19+R20+R21+R22</f>
        <v>46.8</v>
      </c>
      <c r="G13" s="33" t="s">
        <v>52</v>
      </c>
      <c r="H13" s="35" t="n">
        <v>6.73</v>
      </c>
      <c r="I13" s="36" t="n">
        <v>6.73</v>
      </c>
      <c r="J13" s="37" t="n">
        <v>0.2096</v>
      </c>
      <c r="K13" s="38" t="n">
        <f>ROUND(I13,2)+(ROUND(I13,2)*J13)</f>
        <v>8.140608</v>
      </c>
      <c r="L13" s="39" t="n">
        <f>ROUND(S13,2)+ROUND(S14,2)+ROUND(S15,2)+ROUND(S16,2)+ROUND(S17,2)+ROUND(S18,2)+ROUND(S19,2)+ROUND(S20,2)+ROUND(S21,2)+ROUND(S22,2)</f>
        <v>381.00000000000006</v>
      </c>
      <c r="M13" s="33" t="s">
        <v>21</v>
      </c>
      <c r="N13" s="33" t="s">
        <v>20</v>
      </c>
      <c r="O13" s="33" t="s">
        <v>29</v>
      </c>
      <c r="P13" s="33" t="s">
        <v>20</v>
      </c>
      <c r="Q13" s="33" t="s">
        <v>30</v>
      </c>
      <c r="R13" s="40" t="n">
        <v>4.68</v>
      </c>
      <c r="S13" s="41" t="n">
        <f>ROUND(K13,2)*R13</f>
        <v>38.0952</v>
      </c>
    </row>
    <row r="14" ht="45.0" customHeight="true">
      <c r="P14" s="33" t="s">
        <v>31</v>
      </c>
      <c r="Q14" s="33" t="s">
        <v>32</v>
      </c>
      <c r="R14" s="42" t="n">
        <v>4.68</v>
      </c>
      <c r="S14" s="43" t="n">
        <f>ROUND(K13,2)*R14</f>
        <v>38.0952</v>
      </c>
    </row>
    <row r="15" ht="45.0" customHeight="true">
      <c r="P15" s="33" t="s">
        <v>33</v>
      </c>
      <c r="Q15" s="33" t="s">
        <v>34</v>
      </c>
      <c r="R15" s="44" t="n">
        <v>4.68</v>
      </c>
      <c r="S15" s="45" t="n">
        <f>ROUND(K13,2)*R15</f>
        <v>38.0952</v>
      </c>
    </row>
    <row r="16" ht="45.0" customHeight="true">
      <c r="P16" s="33" t="s">
        <v>35</v>
      </c>
      <c r="Q16" s="33" t="s">
        <v>36</v>
      </c>
      <c r="R16" s="46" t="n">
        <v>4.68</v>
      </c>
      <c r="S16" s="47" t="n">
        <f>ROUND(K13,2)*R16</f>
        <v>38.0952</v>
      </c>
    </row>
    <row r="17" ht="45.0" customHeight="true">
      <c r="P17" s="33" t="s">
        <v>37</v>
      </c>
      <c r="Q17" s="33" t="s">
        <v>38</v>
      </c>
      <c r="R17" s="48" t="n">
        <v>4.68</v>
      </c>
      <c r="S17" s="49" t="n">
        <f>ROUND(K13,2)*R17</f>
        <v>38.0952</v>
      </c>
    </row>
    <row r="18" ht="45.0" customHeight="true">
      <c r="P18" s="33" t="s">
        <v>39</v>
      </c>
      <c r="Q18" s="33" t="s">
        <v>40</v>
      </c>
      <c r="R18" s="50" t="n">
        <v>4.68</v>
      </c>
      <c r="S18" s="51" t="n">
        <f>ROUND(K13,2)*R18</f>
        <v>38.0952</v>
      </c>
    </row>
    <row r="19" ht="45.0" customHeight="true">
      <c r="P19" s="33" t="s">
        <v>41</v>
      </c>
      <c r="Q19" s="33" t="s">
        <v>42</v>
      </c>
      <c r="R19" s="52" t="n">
        <v>4.68</v>
      </c>
      <c r="S19" s="53" t="n">
        <f>ROUND(K13,2)*R19</f>
        <v>38.0952</v>
      </c>
    </row>
    <row r="20" ht="45.0" customHeight="true">
      <c r="P20" s="33" t="s">
        <v>43</v>
      </c>
      <c r="Q20" s="33" t="s">
        <v>44</v>
      </c>
      <c r="R20" s="54" t="n">
        <v>4.68</v>
      </c>
      <c r="S20" s="55" t="n">
        <f>ROUND(K13,2)*R20</f>
        <v>38.0952</v>
      </c>
    </row>
    <row r="21" ht="45.0" customHeight="true">
      <c r="P21" s="33" t="s">
        <v>45</v>
      </c>
      <c r="Q21" s="33" t="s">
        <v>46</v>
      </c>
      <c r="R21" s="56" t="n">
        <v>4.68</v>
      </c>
      <c r="S21" s="57" t="n">
        <f>ROUND(K13,2)*R21</f>
        <v>38.0952</v>
      </c>
    </row>
    <row r="22" ht="45.0" customHeight="true">
      <c r="P22" s="33" t="s">
        <v>47</v>
      </c>
      <c r="Q22" s="33" t="s">
        <v>48</v>
      </c>
      <c r="R22" s="58" t="n">
        <v>4.68</v>
      </c>
      <c r="S22" s="59" t="n">
        <f>ROUND(K13,2)*R22</f>
        <v>38.0952</v>
      </c>
    </row>
    <row r="23" ht="45.0" customHeight="true">
      <c r="A23" s="60" t="s">
        <v>23</v>
      </c>
      <c r="B23" s="60" t="s">
        <v>53</v>
      </c>
      <c r="C23" s="60" t="s">
        <v>25</v>
      </c>
      <c r="D23" s="60" t="s">
        <v>54</v>
      </c>
      <c r="E23" s="60" t="s">
        <v>55</v>
      </c>
      <c r="F23" s="61" t="n">
        <f>R23+R24+R25+R26+R27+R28+R29+R30+R31+R32</f>
        <v>46.8</v>
      </c>
      <c r="G23" s="60" t="s">
        <v>52</v>
      </c>
      <c r="H23" s="62" t="n">
        <v>42.08</v>
      </c>
      <c r="I23" s="63" t="n">
        <v>42.08</v>
      </c>
      <c r="J23" s="64" t="n">
        <v>0.2096</v>
      </c>
      <c r="K23" s="65" t="n">
        <f>ROUND(I23,2)+(ROUND(I23,2)*J23)</f>
        <v>50.899968</v>
      </c>
      <c r="L23" s="66" t="n">
        <f>ROUND(S23,2)+ROUND(S24,2)+ROUND(S25,2)+ROUND(S26,2)+ROUND(S27,2)+ROUND(S28,2)+ROUND(S29,2)+ROUND(S30,2)+ROUND(S31,2)+ROUND(S32,2)</f>
        <v>2382.1</v>
      </c>
      <c r="M23" s="60" t="s">
        <v>21</v>
      </c>
      <c r="N23" s="60" t="s">
        <v>20</v>
      </c>
      <c r="O23" s="60" t="s">
        <v>29</v>
      </c>
      <c r="P23" s="60" t="s">
        <v>20</v>
      </c>
      <c r="Q23" s="60" t="s">
        <v>30</v>
      </c>
      <c r="R23" s="67" t="n">
        <v>4.68</v>
      </c>
      <c r="S23" s="68" t="n">
        <f>ROUND(K23,2)*R23</f>
        <v>238.212</v>
      </c>
    </row>
    <row r="24" ht="45.0" customHeight="true">
      <c r="P24" s="60" t="s">
        <v>31</v>
      </c>
      <c r="Q24" s="60" t="s">
        <v>32</v>
      </c>
      <c r="R24" s="69" t="n">
        <v>4.68</v>
      </c>
      <c r="S24" s="70" t="n">
        <f>ROUND(K23,2)*R24</f>
        <v>238.212</v>
      </c>
    </row>
    <row r="25" ht="45.0" customHeight="true">
      <c r="P25" s="60" t="s">
        <v>33</v>
      </c>
      <c r="Q25" s="60" t="s">
        <v>34</v>
      </c>
      <c r="R25" s="71" t="n">
        <v>4.68</v>
      </c>
      <c r="S25" s="72" t="n">
        <f>ROUND(K23,2)*R25</f>
        <v>238.212</v>
      </c>
    </row>
    <row r="26" ht="45.0" customHeight="true">
      <c r="P26" s="60" t="s">
        <v>35</v>
      </c>
      <c r="Q26" s="60" t="s">
        <v>36</v>
      </c>
      <c r="R26" s="73" t="n">
        <v>4.68</v>
      </c>
      <c r="S26" s="74" t="n">
        <f>ROUND(K23,2)*R26</f>
        <v>238.212</v>
      </c>
    </row>
    <row r="27" ht="45.0" customHeight="true">
      <c r="P27" s="60" t="s">
        <v>37</v>
      </c>
      <c r="Q27" s="60" t="s">
        <v>38</v>
      </c>
      <c r="R27" s="75" t="n">
        <v>4.68</v>
      </c>
      <c r="S27" s="76" t="n">
        <f>ROUND(K23,2)*R27</f>
        <v>238.212</v>
      </c>
    </row>
    <row r="28" ht="45.0" customHeight="true">
      <c r="P28" s="60" t="s">
        <v>39</v>
      </c>
      <c r="Q28" s="60" t="s">
        <v>40</v>
      </c>
      <c r="R28" s="77" t="n">
        <v>4.68</v>
      </c>
      <c r="S28" s="78" t="n">
        <f>ROUND(K23,2)*R28</f>
        <v>238.212</v>
      </c>
    </row>
    <row r="29" ht="45.0" customHeight="true">
      <c r="P29" s="60" t="s">
        <v>41</v>
      </c>
      <c r="Q29" s="60" t="s">
        <v>42</v>
      </c>
      <c r="R29" s="79" t="n">
        <v>4.68</v>
      </c>
      <c r="S29" s="80" t="n">
        <f>ROUND(K23,2)*R29</f>
        <v>238.212</v>
      </c>
    </row>
    <row r="30" ht="45.0" customHeight="true">
      <c r="P30" s="60" t="s">
        <v>43</v>
      </c>
      <c r="Q30" s="60" t="s">
        <v>44</v>
      </c>
      <c r="R30" s="81" t="n">
        <v>4.68</v>
      </c>
      <c r="S30" s="82" t="n">
        <f>ROUND(K23,2)*R30</f>
        <v>238.212</v>
      </c>
    </row>
    <row r="31" ht="45.0" customHeight="true">
      <c r="P31" s="60" t="s">
        <v>45</v>
      </c>
      <c r="Q31" s="60" t="s">
        <v>46</v>
      </c>
      <c r="R31" s="83" t="n">
        <v>4.68</v>
      </c>
      <c r="S31" s="84" t="n">
        <f>ROUND(K23,2)*R31</f>
        <v>238.212</v>
      </c>
    </row>
    <row r="32" ht="45.0" customHeight="true">
      <c r="P32" s="60" t="s">
        <v>47</v>
      </c>
      <c r="Q32" s="60" t="s">
        <v>48</v>
      </c>
      <c r="R32" s="85" t="n">
        <v>4.68</v>
      </c>
      <c r="S32" s="86" t="n">
        <f>ROUND(K23,2)*R32</f>
        <v>238.212</v>
      </c>
    </row>
    <row r="33" ht="45.0" customHeight="true">
      <c r="A33" s="87" t="s">
        <v>23</v>
      </c>
      <c r="B33" s="87" t="s">
        <v>56</v>
      </c>
      <c r="C33" s="87" t="s">
        <v>25</v>
      </c>
      <c r="D33" s="87" t="s">
        <v>57</v>
      </c>
      <c r="E33" s="87" t="s">
        <v>58</v>
      </c>
      <c r="F33" s="88" t="n">
        <f>R33+R34+R35+R36+R37+R38+R39+R40+R41+R42</f>
        <v>145.6</v>
      </c>
      <c r="G33" s="87" t="s">
        <v>52</v>
      </c>
      <c r="H33" s="89" t="n">
        <v>180.53</v>
      </c>
      <c r="I33" s="90" t="n">
        <v>180.53</v>
      </c>
      <c r="J33" s="91" t="n">
        <v>0.2096</v>
      </c>
      <c r="K33" s="92" t="n">
        <f>ROUND(I33,2)+(ROUND(I33,2)*J33)</f>
        <v>218.369088</v>
      </c>
      <c r="L33" s="93" t="n">
        <f>ROUND(S33,2)+ROUND(S34,2)+ROUND(S35,2)+ROUND(S36,2)+ROUND(S37,2)+ROUND(S38,2)+ROUND(S39,2)+ROUND(S40,2)+ROUND(S41,2)+ROUND(S42,2)</f>
        <v>31794.700000000004</v>
      </c>
      <c r="M33" s="87" t="s">
        <v>21</v>
      </c>
      <c r="N33" s="87" t="s">
        <v>20</v>
      </c>
      <c r="O33" s="87" t="s">
        <v>29</v>
      </c>
      <c r="P33" s="87" t="s">
        <v>20</v>
      </c>
      <c r="Q33" s="87" t="s">
        <v>30</v>
      </c>
      <c r="R33" s="94" t="n">
        <v>14.56</v>
      </c>
      <c r="S33" s="95" t="n">
        <f>ROUND(K33,2)*R33</f>
        <v>3179.4672</v>
      </c>
    </row>
    <row r="34" ht="45.0" customHeight="true">
      <c r="P34" s="87" t="s">
        <v>31</v>
      </c>
      <c r="Q34" s="87" t="s">
        <v>32</v>
      </c>
      <c r="R34" s="96" t="n">
        <v>14.56</v>
      </c>
      <c r="S34" s="97" t="n">
        <f>ROUND(K33,2)*R34</f>
        <v>3179.4672</v>
      </c>
    </row>
    <row r="35" ht="45.0" customHeight="true">
      <c r="P35" s="87" t="s">
        <v>33</v>
      </c>
      <c r="Q35" s="87" t="s">
        <v>34</v>
      </c>
      <c r="R35" s="98" t="n">
        <v>14.56</v>
      </c>
      <c r="S35" s="99" t="n">
        <f>ROUND(K33,2)*R35</f>
        <v>3179.4672</v>
      </c>
    </row>
    <row r="36" ht="45.0" customHeight="true">
      <c r="P36" s="87" t="s">
        <v>35</v>
      </c>
      <c r="Q36" s="87" t="s">
        <v>36</v>
      </c>
      <c r="R36" s="100" t="n">
        <v>14.56</v>
      </c>
      <c r="S36" s="101" t="n">
        <f>ROUND(K33,2)*R36</f>
        <v>3179.4672</v>
      </c>
    </row>
    <row r="37" ht="45.0" customHeight="true">
      <c r="P37" s="87" t="s">
        <v>37</v>
      </c>
      <c r="Q37" s="87" t="s">
        <v>38</v>
      </c>
      <c r="R37" s="102" t="n">
        <v>14.56</v>
      </c>
      <c r="S37" s="103" t="n">
        <f>ROUND(K33,2)*R37</f>
        <v>3179.4672</v>
      </c>
    </row>
    <row r="38" ht="45.0" customHeight="true">
      <c r="P38" s="87" t="s">
        <v>39</v>
      </c>
      <c r="Q38" s="87" t="s">
        <v>40</v>
      </c>
      <c r="R38" s="104" t="n">
        <v>14.56</v>
      </c>
      <c r="S38" s="105" t="n">
        <f>ROUND(K33,2)*R38</f>
        <v>3179.4672</v>
      </c>
    </row>
    <row r="39" ht="45.0" customHeight="true">
      <c r="P39" s="87" t="s">
        <v>41</v>
      </c>
      <c r="Q39" s="87" t="s">
        <v>42</v>
      </c>
      <c r="R39" s="106" t="n">
        <v>14.56</v>
      </c>
      <c r="S39" s="107" t="n">
        <f>ROUND(K33,2)*R39</f>
        <v>3179.4672</v>
      </c>
    </row>
    <row r="40" ht="45.0" customHeight="true">
      <c r="P40" s="87" t="s">
        <v>43</v>
      </c>
      <c r="Q40" s="87" t="s">
        <v>44</v>
      </c>
      <c r="R40" s="108" t="n">
        <v>14.56</v>
      </c>
      <c r="S40" s="109" t="n">
        <f>ROUND(K33,2)*R40</f>
        <v>3179.4672</v>
      </c>
    </row>
    <row r="41" ht="45.0" customHeight="true">
      <c r="P41" s="87" t="s">
        <v>45</v>
      </c>
      <c r="Q41" s="87" t="s">
        <v>46</v>
      </c>
      <c r="R41" s="110" t="n">
        <v>14.56</v>
      </c>
      <c r="S41" s="111" t="n">
        <f>ROUND(K33,2)*R41</f>
        <v>3179.4672</v>
      </c>
    </row>
    <row r="42" ht="45.0" customHeight="true">
      <c r="P42" s="87" t="s">
        <v>47</v>
      </c>
      <c r="Q42" s="87" t="s">
        <v>48</v>
      </c>
      <c r="R42" s="112" t="n">
        <v>14.56</v>
      </c>
      <c r="S42" s="113" t="n">
        <f>ROUND(K33,2)*R42</f>
        <v>3179.4672</v>
      </c>
    </row>
    <row r="43" ht="45.0" customHeight="true">
      <c r="A43" s="114" t="s">
        <v>23</v>
      </c>
      <c r="B43" s="114" t="s">
        <v>59</v>
      </c>
      <c r="C43" s="114" t="s">
        <v>25</v>
      </c>
      <c r="D43" s="114" t="s">
        <v>60</v>
      </c>
      <c r="E43" s="114" t="s">
        <v>61</v>
      </c>
      <c r="F43" s="115" t="n">
        <f>R43+R44+R45+R46+R47+R48+R49+R50+R51+R52</f>
        <v>506.99999999999994</v>
      </c>
      <c r="G43" s="114" t="s">
        <v>62</v>
      </c>
      <c r="H43" s="116" t="n">
        <v>13.93</v>
      </c>
      <c r="I43" s="117" t="n">
        <v>13.93</v>
      </c>
      <c r="J43" s="118" t="n">
        <v>0.2096</v>
      </c>
      <c r="K43" s="119" t="n">
        <f>ROUND(I43,2)+(ROUND(I43,2)*J43)</f>
        <v>16.849728</v>
      </c>
      <c r="L43" s="120" t="n">
        <f>ROUND(S43,2)+ROUND(S44,2)+ROUND(S45,2)+ROUND(S46,2)+ROUND(S47,2)+ROUND(S48,2)+ROUND(S49,2)+ROUND(S50,2)+ROUND(S51,2)+ROUND(S52,2)</f>
        <v>8543.0</v>
      </c>
      <c r="M43" s="114" t="s">
        <v>21</v>
      </c>
      <c r="N43" s="114" t="s">
        <v>20</v>
      </c>
      <c r="O43" s="114" t="s">
        <v>29</v>
      </c>
      <c r="P43" s="114" t="s">
        <v>20</v>
      </c>
      <c r="Q43" s="114" t="s">
        <v>30</v>
      </c>
      <c r="R43" s="121" t="n">
        <v>50.7</v>
      </c>
      <c r="S43" s="122" t="n">
        <f>ROUND(K43,2)*R43</f>
        <v>854.2950000000001</v>
      </c>
    </row>
    <row r="44" ht="45.0" customHeight="true">
      <c r="P44" s="114" t="s">
        <v>31</v>
      </c>
      <c r="Q44" s="114" t="s">
        <v>32</v>
      </c>
      <c r="R44" s="123" t="n">
        <v>50.7</v>
      </c>
      <c r="S44" s="124" t="n">
        <f>ROUND(K43,2)*R44</f>
        <v>854.2950000000001</v>
      </c>
    </row>
    <row r="45" ht="45.0" customHeight="true">
      <c r="P45" s="114" t="s">
        <v>33</v>
      </c>
      <c r="Q45" s="114" t="s">
        <v>34</v>
      </c>
      <c r="R45" s="125" t="n">
        <v>50.7</v>
      </c>
      <c r="S45" s="126" t="n">
        <f>ROUND(K43,2)*R45</f>
        <v>854.2950000000001</v>
      </c>
    </row>
    <row r="46" ht="45.0" customHeight="true">
      <c r="P46" s="114" t="s">
        <v>35</v>
      </c>
      <c r="Q46" s="114" t="s">
        <v>36</v>
      </c>
      <c r="R46" s="127" t="n">
        <v>50.7</v>
      </c>
      <c r="S46" s="128" t="n">
        <f>ROUND(K43,2)*R46</f>
        <v>854.2950000000001</v>
      </c>
    </row>
    <row r="47" ht="45.0" customHeight="true">
      <c r="P47" s="114" t="s">
        <v>37</v>
      </c>
      <c r="Q47" s="114" t="s">
        <v>38</v>
      </c>
      <c r="R47" s="129" t="n">
        <v>50.7</v>
      </c>
      <c r="S47" s="130" t="n">
        <f>ROUND(K43,2)*R47</f>
        <v>854.2950000000001</v>
      </c>
    </row>
    <row r="48" ht="45.0" customHeight="true">
      <c r="P48" s="114" t="s">
        <v>39</v>
      </c>
      <c r="Q48" s="114" t="s">
        <v>40</v>
      </c>
      <c r="R48" s="131" t="n">
        <v>50.7</v>
      </c>
      <c r="S48" s="132" t="n">
        <f>ROUND(K43,2)*R48</f>
        <v>854.2950000000001</v>
      </c>
    </row>
    <row r="49" ht="45.0" customHeight="true">
      <c r="P49" s="114" t="s">
        <v>41</v>
      </c>
      <c r="Q49" s="114" t="s">
        <v>42</v>
      </c>
      <c r="R49" s="133" t="n">
        <v>50.7</v>
      </c>
      <c r="S49" s="134" t="n">
        <f>ROUND(K43,2)*R49</f>
        <v>854.2950000000001</v>
      </c>
    </row>
    <row r="50" ht="45.0" customHeight="true">
      <c r="P50" s="114" t="s">
        <v>43</v>
      </c>
      <c r="Q50" s="114" t="s">
        <v>44</v>
      </c>
      <c r="R50" s="135" t="n">
        <v>50.7</v>
      </c>
      <c r="S50" s="136" t="n">
        <f>ROUND(K43,2)*R50</f>
        <v>854.2950000000001</v>
      </c>
    </row>
    <row r="51" ht="45.0" customHeight="true">
      <c r="P51" s="114" t="s">
        <v>45</v>
      </c>
      <c r="Q51" s="114" t="s">
        <v>46</v>
      </c>
      <c r="R51" s="137" t="n">
        <v>50.7</v>
      </c>
      <c r="S51" s="138" t="n">
        <f>ROUND(K43,2)*R51</f>
        <v>854.2950000000001</v>
      </c>
    </row>
    <row r="52" ht="45.0" customHeight="true">
      <c r="P52" s="114" t="s">
        <v>47</v>
      </c>
      <c r="Q52" s="114" t="s">
        <v>48</v>
      </c>
      <c r="R52" s="139" t="n">
        <v>50.7</v>
      </c>
      <c r="S52" s="140" t="n">
        <f>ROUND(K43,2)*R52</f>
        <v>854.2950000000001</v>
      </c>
    </row>
    <row r="53" ht="45.0" customHeight="true">
      <c r="A53" s="141" t="s">
        <v>23</v>
      </c>
      <c r="B53" s="141" t="s">
        <v>63</v>
      </c>
      <c r="C53" s="141" t="s">
        <v>25</v>
      </c>
      <c r="D53" s="141" t="s">
        <v>64</v>
      </c>
      <c r="E53" s="141" t="s">
        <v>65</v>
      </c>
      <c r="F53" s="142" t="n">
        <f>R53+R54+R55+R56+R57+R58+R59+R60+R61+R62</f>
        <v>266.99999999999994</v>
      </c>
      <c r="G53" s="141" t="s">
        <v>62</v>
      </c>
      <c r="H53" s="143" t="n">
        <v>16.72</v>
      </c>
      <c r="I53" s="144" t="n">
        <v>16.72</v>
      </c>
      <c r="J53" s="145" t="n">
        <v>0.2096</v>
      </c>
      <c r="K53" s="146" t="n">
        <f>ROUND(I53,2)+(ROUND(I53,2)*J53)</f>
        <v>20.224511999999997</v>
      </c>
      <c r="L53" s="147" t="n">
        <f>ROUND(S53,2)+ROUND(S54,2)+ROUND(S55,2)+ROUND(S56,2)+ROUND(S57,2)+ROUND(S58,2)+ROUND(S59,2)+ROUND(S60,2)+ROUND(S61,2)+ROUND(S62,2)</f>
        <v>5398.7</v>
      </c>
      <c r="M53" s="141" t="s">
        <v>21</v>
      </c>
      <c r="N53" s="141" t="s">
        <v>20</v>
      </c>
      <c r="O53" s="141" t="s">
        <v>29</v>
      </c>
      <c r="P53" s="141" t="s">
        <v>20</v>
      </c>
      <c r="Q53" s="141" t="s">
        <v>30</v>
      </c>
      <c r="R53" s="148" t="n">
        <v>26.7</v>
      </c>
      <c r="S53" s="149" t="n">
        <f>ROUND(K53,2)*R53</f>
        <v>539.8739999999999</v>
      </c>
    </row>
    <row r="54" ht="45.0" customHeight="true">
      <c r="P54" s="141" t="s">
        <v>31</v>
      </c>
      <c r="Q54" s="141" t="s">
        <v>32</v>
      </c>
      <c r="R54" s="150" t="n">
        <v>26.7</v>
      </c>
      <c r="S54" s="151" t="n">
        <f>ROUND(K53,2)*R54</f>
        <v>539.8739999999999</v>
      </c>
    </row>
    <row r="55" ht="45.0" customHeight="true">
      <c r="P55" s="141" t="s">
        <v>33</v>
      </c>
      <c r="Q55" s="141" t="s">
        <v>34</v>
      </c>
      <c r="R55" s="152" t="n">
        <v>26.7</v>
      </c>
      <c r="S55" s="153" t="n">
        <f>ROUND(K53,2)*R55</f>
        <v>539.8739999999999</v>
      </c>
    </row>
    <row r="56" ht="45.0" customHeight="true">
      <c r="P56" s="141" t="s">
        <v>35</v>
      </c>
      <c r="Q56" s="141" t="s">
        <v>36</v>
      </c>
      <c r="R56" s="154" t="n">
        <v>26.7</v>
      </c>
      <c r="S56" s="155" t="n">
        <f>ROUND(K53,2)*R56</f>
        <v>539.8739999999999</v>
      </c>
    </row>
    <row r="57" ht="45.0" customHeight="true">
      <c r="P57" s="141" t="s">
        <v>37</v>
      </c>
      <c r="Q57" s="141" t="s">
        <v>38</v>
      </c>
      <c r="R57" s="156" t="n">
        <v>26.7</v>
      </c>
      <c r="S57" s="157" t="n">
        <f>ROUND(K53,2)*R57</f>
        <v>539.8739999999999</v>
      </c>
    </row>
    <row r="58" ht="45.0" customHeight="true">
      <c r="P58" s="141" t="s">
        <v>39</v>
      </c>
      <c r="Q58" s="141" t="s">
        <v>40</v>
      </c>
      <c r="R58" s="158" t="n">
        <v>26.7</v>
      </c>
      <c r="S58" s="159" t="n">
        <f>ROUND(K53,2)*R58</f>
        <v>539.8739999999999</v>
      </c>
    </row>
    <row r="59" ht="45.0" customHeight="true">
      <c r="P59" s="141" t="s">
        <v>41</v>
      </c>
      <c r="Q59" s="141" t="s">
        <v>42</v>
      </c>
      <c r="R59" s="160" t="n">
        <v>26.7</v>
      </c>
      <c r="S59" s="161" t="n">
        <f>ROUND(K53,2)*R59</f>
        <v>539.8739999999999</v>
      </c>
    </row>
    <row r="60" ht="45.0" customHeight="true">
      <c r="P60" s="141" t="s">
        <v>43</v>
      </c>
      <c r="Q60" s="141" t="s">
        <v>44</v>
      </c>
      <c r="R60" s="162" t="n">
        <v>26.7</v>
      </c>
      <c r="S60" s="163" t="n">
        <f>ROUND(K53,2)*R60</f>
        <v>539.8739999999999</v>
      </c>
    </row>
    <row r="61" ht="45.0" customHeight="true">
      <c r="P61" s="141" t="s">
        <v>45</v>
      </c>
      <c r="Q61" s="141" t="s">
        <v>46</v>
      </c>
      <c r="R61" s="164" t="n">
        <v>26.7</v>
      </c>
      <c r="S61" s="165" t="n">
        <f>ROUND(K53,2)*R61</f>
        <v>539.8739999999999</v>
      </c>
    </row>
    <row r="62" ht="45.0" customHeight="true">
      <c r="P62" s="141" t="s">
        <v>47</v>
      </c>
      <c r="Q62" s="141" t="s">
        <v>48</v>
      </c>
      <c r="R62" s="166" t="n">
        <v>26.7</v>
      </c>
      <c r="S62" s="167" t="n">
        <f>ROUND(K53,2)*R62</f>
        <v>539.8739999999999</v>
      </c>
    </row>
    <row r="63" ht="45.0" customHeight="true">
      <c r="A63" s="168" t="s">
        <v>23</v>
      </c>
      <c r="B63" s="168" t="s">
        <v>66</v>
      </c>
      <c r="C63" s="168" t="s">
        <v>25</v>
      </c>
      <c r="D63" s="168" t="s">
        <v>67</v>
      </c>
      <c r="E63" s="168" t="s">
        <v>68</v>
      </c>
      <c r="F63" s="169" t="n">
        <f>R63+R64+R65+R66+R67+R68+R69+R70+R71+R72</f>
        <v>127.99999999999999</v>
      </c>
      <c r="G63" s="168" t="s">
        <v>62</v>
      </c>
      <c r="H63" s="170" t="n">
        <v>17.88</v>
      </c>
      <c r="I63" s="171" t="n">
        <v>17.88</v>
      </c>
      <c r="J63" s="172" t="n">
        <v>0.2096</v>
      </c>
      <c r="K63" s="173" t="n">
        <f>ROUND(I63,2)+(ROUND(I63,2)*J63)</f>
        <v>21.627648</v>
      </c>
      <c r="L63" s="174" t="n">
        <f>ROUND(S63,2)+ROUND(S64,2)+ROUND(S65,2)+ROUND(S66,2)+ROUND(S67,2)+ROUND(S68,2)+ROUND(S69,2)+ROUND(S70,2)+ROUND(S71,2)+ROUND(S72,2)</f>
        <v>2768.600000000001</v>
      </c>
      <c r="M63" s="168" t="s">
        <v>21</v>
      </c>
      <c r="N63" s="168" t="s">
        <v>20</v>
      </c>
      <c r="O63" s="168" t="s">
        <v>29</v>
      </c>
      <c r="P63" s="168" t="s">
        <v>20</v>
      </c>
      <c r="Q63" s="168" t="s">
        <v>30</v>
      </c>
      <c r="R63" s="175" t="n">
        <v>12.8</v>
      </c>
      <c r="S63" s="176" t="n">
        <f>ROUND(K63,2)*R63</f>
        <v>276.864</v>
      </c>
    </row>
    <row r="64" ht="45.0" customHeight="true">
      <c r="P64" s="168" t="s">
        <v>31</v>
      </c>
      <c r="Q64" s="168" t="s">
        <v>32</v>
      </c>
      <c r="R64" s="177" t="n">
        <v>12.8</v>
      </c>
      <c r="S64" s="178" t="n">
        <f>ROUND(K63,2)*R64</f>
        <v>276.864</v>
      </c>
    </row>
    <row r="65" ht="45.0" customHeight="true">
      <c r="P65" s="168" t="s">
        <v>33</v>
      </c>
      <c r="Q65" s="168" t="s">
        <v>34</v>
      </c>
      <c r="R65" s="179" t="n">
        <v>12.8</v>
      </c>
      <c r="S65" s="180" t="n">
        <f>ROUND(K63,2)*R65</f>
        <v>276.864</v>
      </c>
    </row>
    <row r="66" ht="45.0" customHeight="true">
      <c r="P66" s="168" t="s">
        <v>35</v>
      </c>
      <c r="Q66" s="168" t="s">
        <v>36</v>
      </c>
      <c r="R66" s="181" t="n">
        <v>12.8</v>
      </c>
      <c r="S66" s="182" t="n">
        <f>ROUND(K63,2)*R66</f>
        <v>276.864</v>
      </c>
    </row>
    <row r="67" ht="45.0" customHeight="true">
      <c r="P67" s="168" t="s">
        <v>37</v>
      </c>
      <c r="Q67" s="168" t="s">
        <v>38</v>
      </c>
      <c r="R67" s="183" t="n">
        <v>12.8</v>
      </c>
      <c r="S67" s="184" t="n">
        <f>ROUND(K63,2)*R67</f>
        <v>276.864</v>
      </c>
    </row>
    <row r="68" ht="45.0" customHeight="true">
      <c r="P68" s="168" t="s">
        <v>39</v>
      </c>
      <c r="Q68" s="168" t="s">
        <v>40</v>
      </c>
      <c r="R68" s="185" t="n">
        <v>12.8</v>
      </c>
      <c r="S68" s="186" t="n">
        <f>ROUND(K63,2)*R68</f>
        <v>276.864</v>
      </c>
    </row>
    <row r="69" ht="45.0" customHeight="true">
      <c r="P69" s="168" t="s">
        <v>41</v>
      </c>
      <c r="Q69" s="168" t="s">
        <v>42</v>
      </c>
      <c r="R69" s="187" t="n">
        <v>12.8</v>
      </c>
      <c r="S69" s="188" t="n">
        <f>ROUND(K63,2)*R69</f>
        <v>276.864</v>
      </c>
    </row>
    <row r="70" ht="45.0" customHeight="true">
      <c r="P70" s="168" t="s">
        <v>43</v>
      </c>
      <c r="Q70" s="168" t="s">
        <v>44</v>
      </c>
      <c r="R70" s="189" t="n">
        <v>12.8</v>
      </c>
      <c r="S70" s="190" t="n">
        <f>ROUND(K63,2)*R70</f>
        <v>276.864</v>
      </c>
    </row>
    <row r="71" ht="45.0" customHeight="true">
      <c r="P71" s="168" t="s">
        <v>45</v>
      </c>
      <c r="Q71" s="168" t="s">
        <v>46</v>
      </c>
      <c r="R71" s="191" t="n">
        <v>12.8</v>
      </c>
      <c r="S71" s="192" t="n">
        <f>ROUND(K63,2)*R71</f>
        <v>276.864</v>
      </c>
    </row>
    <row r="72" ht="45.0" customHeight="true">
      <c r="P72" s="168" t="s">
        <v>47</v>
      </c>
      <c r="Q72" s="168" t="s">
        <v>48</v>
      </c>
      <c r="R72" s="193" t="n">
        <v>12.8</v>
      </c>
      <c r="S72" s="194" t="n">
        <f>ROUND(K63,2)*R72</f>
        <v>276.864</v>
      </c>
    </row>
    <row r="73" ht="45.0" customHeight="true">
      <c r="A73" s="195" t="s">
        <v>23</v>
      </c>
      <c r="B73" s="195" t="s">
        <v>69</v>
      </c>
      <c r="C73" s="195" t="s">
        <v>70</v>
      </c>
      <c r="D73" s="195" t="s">
        <v>71</v>
      </c>
      <c r="E73" s="195" t="s">
        <v>72</v>
      </c>
      <c r="F73" s="196" t="n">
        <f>R73+R74+R75+R76+R77+R78+R79+R80+R81+R82</f>
        <v>14.1</v>
      </c>
      <c r="G73" s="195" t="s">
        <v>28</v>
      </c>
      <c r="H73" s="197" t="n">
        <v>900.06</v>
      </c>
      <c r="I73" s="198" t="n">
        <v>900.06</v>
      </c>
      <c r="J73" s="199" t="n">
        <v>0.2096</v>
      </c>
      <c r="K73" s="200" t="n">
        <f>ROUND(I73,2)+(ROUND(I73,2)*J73)</f>
        <v>1088.712576</v>
      </c>
      <c r="L73" s="201" t="n">
        <f>ROUND(S73,2)+ROUND(S74,2)+ROUND(S75,2)+ROUND(S76,2)+ROUND(S77,2)+ROUND(S78,2)+ROUND(S79,2)+ROUND(S80,2)+ROUND(S81,2)+ROUND(S82,2)</f>
        <v>15350.8</v>
      </c>
      <c r="M73" s="195" t="s">
        <v>21</v>
      </c>
      <c r="N73" s="195" t="s">
        <v>20</v>
      </c>
      <c r="O73" s="195" t="s">
        <v>29</v>
      </c>
      <c r="P73" s="195" t="s">
        <v>20</v>
      </c>
      <c r="Q73" s="195" t="s">
        <v>30</v>
      </c>
      <c r="R73" s="202" t="n">
        <v>1.41</v>
      </c>
      <c r="S73" s="203" t="n">
        <f>ROUND(K73,2)*R73</f>
        <v>1535.0810999999999</v>
      </c>
    </row>
    <row r="74" ht="45.0" customHeight="true">
      <c r="P74" s="195" t="s">
        <v>31</v>
      </c>
      <c r="Q74" s="195" t="s">
        <v>32</v>
      </c>
      <c r="R74" s="204" t="n">
        <v>1.41</v>
      </c>
      <c r="S74" s="205" t="n">
        <f>ROUND(K73,2)*R74</f>
        <v>1535.0810999999999</v>
      </c>
    </row>
    <row r="75" ht="45.0" customHeight="true">
      <c r="P75" s="195" t="s">
        <v>33</v>
      </c>
      <c r="Q75" s="195" t="s">
        <v>34</v>
      </c>
      <c r="R75" s="206" t="n">
        <v>1.41</v>
      </c>
      <c r="S75" s="207" t="n">
        <f>ROUND(K73,2)*R75</f>
        <v>1535.0810999999999</v>
      </c>
    </row>
    <row r="76" ht="45.0" customHeight="true">
      <c r="P76" s="195" t="s">
        <v>35</v>
      </c>
      <c r="Q76" s="195" t="s">
        <v>36</v>
      </c>
      <c r="R76" s="208" t="n">
        <v>1.41</v>
      </c>
      <c r="S76" s="209" t="n">
        <f>ROUND(K73,2)*R76</f>
        <v>1535.0810999999999</v>
      </c>
    </row>
    <row r="77" ht="45.0" customHeight="true">
      <c r="P77" s="195" t="s">
        <v>37</v>
      </c>
      <c r="Q77" s="195" t="s">
        <v>38</v>
      </c>
      <c r="R77" s="210" t="n">
        <v>1.41</v>
      </c>
      <c r="S77" s="211" t="n">
        <f>ROUND(K73,2)*R77</f>
        <v>1535.0810999999999</v>
      </c>
    </row>
    <row r="78" ht="45.0" customHeight="true">
      <c r="P78" s="195" t="s">
        <v>39</v>
      </c>
      <c r="Q78" s="195" t="s">
        <v>40</v>
      </c>
      <c r="R78" s="212" t="n">
        <v>1.41</v>
      </c>
      <c r="S78" s="213" t="n">
        <f>ROUND(K73,2)*R78</f>
        <v>1535.0810999999999</v>
      </c>
    </row>
    <row r="79" ht="45.0" customHeight="true">
      <c r="P79" s="195" t="s">
        <v>41</v>
      </c>
      <c r="Q79" s="195" t="s">
        <v>42</v>
      </c>
      <c r="R79" s="214" t="n">
        <v>1.41</v>
      </c>
      <c r="S79" s="215" t="n">
        <f>ROUND(K73,2)*R79</f>
        <v>1535.0810999999999</v>
      </c>
    </row>
    <row r="80" ht="45.0" customHeight="true">
      <c r="P80" s="195" t="s">
        <v>43</v>
      </c>
      <c r="Q80" s="195" t="s">
        <v>44</v>
      </c>
      <c r="R80" s="216" t="n">
        <v>1.41</v>
      </c>
      <c r="S80" s="217" t="n">
        <f>ROUND(K73,2)*R80</f>
        <v>1535.0810999999999</v>
      </c>
    </row>
    <row r="81" ht="45.0" customHeight="true">
      <c r="P81" s="195" t="s">
        <v>45</v>
      </c>
      <c r="Q81" s="195" t="s">
        <v>46</v>
      </c>
      <c r="R81" s="218" t="n">
        <v>1.41</v>
      </c>
      <c r="S81" s="219" t="n">
        <f>ROUND(K73,2)*R81</f>
        <v>1535.0810999999999</v>
      </c>
    </row>
    <row r="82" ht="45.0" customHeight="true">
      <c r="P82" s="195" t="s">
        <v>47</v>
      </c>
      <c r="Q82" s="195" t="s">
        <v>48</v>
      </c>
      <c r="R82" s="220" t="n">
        <v>1.41</v>
      </c>
      <c r="S82" s="221" t="n">
        <f>ROUND(K73,2)*R82</f>
        <v>1535.0810999999999</v>
      </c>
    </row>
    <row r="83" ht="45.0" customHeight="true">
      <c r="A83" s="222" t="s">
        <v>23</v>
      </c>
      <c r="B83" s="222" t="s">
        <v>73</v>
      </c>
      <c r="C83" s="222" t="s">
        <v>25</v>
      </c>
      <c r="D83" s="222" t="s">
        <v>74</v>
      </c>
      <c r="E83" s="222" t="s">
        <v>75</v>
      </c>
      <c r="F83" s="223" t="n">
        <f>R83+R84+R85+R86+R87+R88+R89+R90+R91+R92</f>
        <v>70.90000000000002</v>
      </c>
      <c r="G83" s="222" t="s">
        <v>28</v>
      </c>
      <c r="H83" s="224" t="n">
        <v>29.57</v>
      </c>
      <c r="I83" s="225" t="n">
        <v>29.57</v>
      </c>
      <c r="J83" s="226" t="n">
        <v>0.2096</v>
      </c>
      <c r="K83" s="227" t="n">
        <f>ROUND(I83,2)+(ROUND(I83,2)*J83)</f>
        <v>35.767872</v>
      </c>
      <c r="L83" s="228" t="n">
        <f>ROUND(S83,2)+ROUND(S84,2)+ROUND(S85,2)+ROUND(S86,2)+ROUND(S87,2)+ROUND(S88,2)+ROUND(S89,2)+ROUND(S90,2)+ROUND(S91,2)+ROUND(S92,2)</f>
        <v>2536.100000000001</v>
      </c>
      <c r="M83" s="222" t="s">
        <v>21</v>
      </c>
      <c r="N83" s="222" t="s">
        <v>20</v>
      </c>
      <c r="O83" s="222" t="s">
        <v>29</v>
      </c>
      <c r="P83" s="222" t="s">
        <v>20</v>
      </c>
      <c r="Q83" s="222" t="s">
        <v>30</v>
      </c>
      <c r="R83" s="229" t="n">
        <v>7.09</v>
      </c>
      <c r="S83" s="230" t="n">
        <f>ROUND(K83,2)*R83</f>
        <v>253.60930000000002</v>
      </c>
    </row>
    <row r="84" ht="45.0" customHeight="true">
      <c r="P84" s="222" t="s">
        <v>31</v>
      </c>
      <c r="Q84" s="222" t="s">
        <v>32</v>
      </c>
      <c r="R84" s="231" t="n">
        <v>7.09</v>
      </c>
      <c r="S84" s="232" t="n">
        <f>ROUND(K83,2)*R84</f>
        <v>253.60930000000002</v>
      </c>
    </row>
    <row r="85" ht="45.0" customHeight="true">
      <c r="P85" s="222" t="s">
        <v>33</v>
      </c>
      <c r="Q85" s="222" t="s">
        <v>34</v>
      </c>
      <c r="R85" s="233" t="n">
        <v>7.09</v>
      </c>
      <c r="S85" s="234" t="n">
        <f>ROUND(K83,2)*R85</f>
        <v>253.60930000000002</v>
      </c>
    </row>
    <row r="86" ht="45.0" customHeight="true">
      <c r="P86" s="222" t="s">
        <v>35</v>
      </c>
      <c r="Q86" s="222" t="s">
        <v>36</v>
      </c>
      <c r="R86" s="235" t="n">
        <v>7.09</v>
      </c>
      <c r="S86" s="236" t="n">
        <f>ROUND(K83,2)*R86</f>
        <v>253.60930000000002</v>
      </c>
    </row>
    <row r="87" ht="45.0" customHeight="true">
      <c r="P87" s="222" t="s">
        <v>37</v>
      </c>
      <c r="Q87" s="222" t="s">
        <v>38</v>
      </c>
      <c r="R87" s="237" t="n">
        <v>7.09</v>
      </c>
      <c r="S87" s="238" t="n">
        <f>ROUND(K83,2)*R87</f>
        <v>253.60930000000002</v>
      </c>
    </row>
    <row r="88" ht="45.0" customHeight="true">
      <c r="P88" s="222" t="s">
        <v>39</v>
      </c>
      <c r="Q88" s="222" t="s">
        <v>40</v>
      </c>
      <c r="R88" s="239" t="n">
        <v>7.09</v>
      </c>
      <c r="S88" s="240" t="n">
        <f>ROUND(K83,2)*R88</f>
        <v>253.60930000000002</v>
      </c>
    </row>
    <row r="89" ht="45.0" customHeight="true">
      <c r="P89" s="222" t="s">
        <v>41</v>
      </c>
      <c r="Q89" s="222" t="s">
        <v>42</v>
      </c>
      <c r="R89" s="241" t="n">
        <v>7.09</v>
      </c>
      <c r="S89" s="242" t="n">
        <f>ROUND(K83,2)*R89</f>
        <v>253.60930000000002</v>
      </c>
    </row>
    <row r="90" ht="45.0" customHeight="true">
      <c r="P90" s="222" t="s">
        <v>43</v>
      </c>
      <c r="Q90" s="222" t="s">
        <v>44</v>
      </c>
      <c r="R90" s="243" t="n">
        <v>7.09</v>
      </c>
      <c r="S90" s="244" t="n">
        <f>ROUND(K83,2)*R90</f>
        <v>253.60930000000002</v>
      </c>
    </row>
    <row r="91" ht="45.0" customHeight="true">
      <c r="P91" s="222" t="s">
        <v>45</v>
      </c>
      <c r="Q91" s="222" t="s">
        <v>46</v>
      </c>
      <c r="R91" s="245" t="n">
        <v>7.09</v>
      </c>
      <c r="S91" s="246" t="n">
        <f>ROUND(K83,2)*R91</f>
        <v>253.60930000000002</v>
      </c>
    </row>
    <row r="92" ht="45.0" customHeight="true">
      <c r="P92" s="222" t="s">
        <v>47</v>
      </c>
      <c r="Q92" s="222" t="s">
        <v>48</v>
      </c>
      <c r="R92" s="247" t="n">
        <v>7.09</v>
      </c>
      <c r="S92" s="248" t="n">
        <f>ROUND(K83,2)*R92</f>
        <v>253.60930000000002</v>
      </c>
    </row>
    <row r="93" ht="45.0" customHeight="true">
      <c r="A93" s="249" t="s">
        <v>23</v>
      </c>
      <c r="B93" s="249" t="s">
        <v>76</v>
      </c>
      <c r="C93" s="249" t="s">
        <v>25</v>
      </c>
      <c r="D93" s="249" t="s">
        <v>77</v>
      </c>
      <c r="E93" s="249" t="s">
        <v>78</v>
      </c>
      <c r="F93" s="250" t="n">
        <f>R93+R94+R95+R96+R97+R98+R99+R100+R101+R102</f>
        <v>54.6</v>
      </c>
      <c r="G93" s="249" t="s">
        <v>28</v>
      </c>
      <c r="H93" s="251" t="n">
        <v>109.93</v>
      </c>
      <c r="I93" s="252" t="n">
        <v>109.93</v>
      </c>
      <c r="J93" s="253" t="n">
        <v>0.2096</v>
      </c>
      <c r="K93" s="254" t="n">
        <f>ROUND(I93,2)+(ROUND(I93,2)*J93)</f>
        <v>132.971328</v>
      </c>
      <c r="L93" s="255" t="n">
        <f>ROUND(S93,2)+ROUND(S94,2)+ROUND(S95,2)+ROUND(S96,2)+ROUND(S97,2)+ROUND(S98,2)+ROUND(S99,2)+ROUND(S100,2)+ROUND(S101,2)+ROUND(S102,2)</f>
        <v>7260.200000000001</v>
      </c>
      <c r="M93" s="249" t="s">
        <v>21</v>
      </c>
      <c r="N93" s="249" t="s">
        <v>31</v>
      </c>
      <c r="O93" s="249" t="s">
        <v>79</v>
      </c>
      <c r="P93" s="249" t="s">
        <v>20</v>
      </c>
      <c r="Q93" s="249" t="s">
        <v>30</v>
      </c>
      <c r="R93" s="256" t="n">
        <v>5.46</v>
      </c>
      <c r="S93" s="257" t="n">
        <f>ROUND(K93,2)*R93</f>
        <v>726.0162</v>
      </c>
    </row>
    <row r="94" ht="45.0" customHeight="true">
      <c r="P94" s="249" t="s">
        <v>31</v>
      </c>
      <c r="Q94" s="249" t="s">
        <v>32</v>
      </c>
      <c r="R94" s="258" t="n">
        <v>5.46</v>
      </c>
      <c r="S94" s="259" t="n">
        <f>ROUND(K93,2)*R94</f>
        <v>726.0162</v>
      </c>
    </row>
    <row r="95" ht="45.0" customHeight="true">
      <c r="P95" s="249" t="s">
        <v>33</v>
      </c>
      <c r="Q95" s="249" t="s">
        <v>34</v>
      </c>
      <c r="R95" s="260" t="n">
        <v>5.46</v>
      </c>
      <c r="S95" s="261" t="n">
        <f>ROUND(K93,2)*R95</f>
        <v>726.0162</v>
      </c>
    </row>
    <row r="96" ht="45.0" customHeight="true">
      <c r="P96" s="249" t="s">
        <v>35</v>
      </c>
      <c r="Q96" s="249" t="s">
        <v>36</v>
      </c>
      <c r="R96" s="262" t="n">
        <v>5.46</v>
      </c>
      <c r="S96" s="263" t="n">
        <f>ROUND(K93,2)*R96</f>
        <v>726.0162</v>
      </c>
    </row>
    <row r="97" ht="45.0" customHeight="true">
      <c r="P97" s="249" t="s">
        <v>37</v>
      </c>
      <c r="Q97" s="249" t="s">
        <v>38</v>
      </c>
      <c r="R97" s="264" t="n">
        <v>5.46</v>
      </c>
      <c r="S97" s="265" t="n">
        <f>ROUND(K93,2)*R97</f>
        <v>726.0162</v>
      </c>
    </row>
    <row r="98" ht="45.0" customHeight="true">
      <c r="P98" s="249" t="s">
        <v>39</v>
      </c>
      <c r="Q98" s="249" t="s">
        <v>40</v>
      </c>
      <c r="R98" s="266" t="n">
        <v>5.46</v>
      </c>
      <c r="S98" s="267" t="n">
        <f>ROUND(K93,2)*R98</f>
        <v>726.0162</v>
      </c>
    </row>
    <row r="99" ht="45.0" customHeight="true">
      <c r="P99" s="249" t="s">
        <v>41</v>
      </c>
      <c r="Q99" s="249" t="s">
        <v>42</v>
      </c>
      <c r="R99" s="268" t="n">
        <v>5.46</v>
      </c>
      <c r="S99" s="269" t="n">
        <f>ROUND(K93,2)*R99</f>
        <v>726.0162</v>
      </c>
    </row>
    <row r="100" ht="45.0" customHeight="true">
      <c r="P100" s="249" t="s">
        <v>43</v>
      </c>
      <c r="Q100" s="249" t="s">
        <v>44</v>
      </c>
      <c r="R100" s="270" t="n">
        <v>5.46</v>
      </c>
      <c r="S100" s="271" t="n">
        <f>ROUND(K93,2)*R100</f>
        <v>726.0162</v>
      </c>
    </row>
    <row r="101" ht="45.0" customHeight="true">
      <c r="P101" s="249" t="s">
        <v>45</v>
      </c>
      <c r="Q101" s="249" t="s">
        <v>46</v>
      </c>
      <c r="R101" s="272" t="n">
        <v>5.46</v>
      </c>
      <c r="S101" s="273" t="n">
        <f>ROUND(K93,2)*R101</f>
        <v>726.0162</v>
      </c>
    </row>
    <row r="102" ht="45.0" customHeight="true">
      <c r="P102" s="249" t="s">
        <v>47</v>
      </c>
      <c r="Q102" s="249" t="s">
        <v>48</v>
      </c>
      <c r="R102" s="274" t="n">
        <v>5.46</v>
      </c>
      <c r="S102" s="275" t="n">
        <f>ROUND(K93,2)*R102</f>
        <v>726.0162</v>
      </c>
    </row>
    <row r="103" ht="45.0" customHeight="true">
      <c r="A103" s="276" t="s">
        <v>23</v>
      </c>
      <c r="B103" s="276" t="s">
        <v>80</v>
      </c>
      <c r="C103" s="276" t="s">
        <v>25</v>
      </c>
      <c r="D103" s="276" t="s">
        <v>54</v>
      </c>
      <c r="E103" s="276" t="s">
        <v>55</v>
      </c>
      <c r="F103" s="277" t="n">
        <f>R103+R104+R105+R106+R107+R108+R109+R110+R111+R112</f>
        <v>68.3</v>
      </c>
      <c r="G103" s="276" t="s">
        <v>52</v>
      </c>
      <c r="H103" s="278" t="n">
        <v>42.08</v>
      </c>
      <c r="I103" s="279" t="n">
        <v>42.08</v>
      </c>
      <c r="J103" s="280" t="n">
        <v>0.2096</v>
      </c>
      <c r="K103" s="281" t="n">
        <f>ROUND(I103,2)+(ROUND(I103,2)*J103)</f>
        <v>50.899968</v>
      </c>
      <c r="L103" s="282" t="n">
        <f>ROUND(S103,2)+ROUND(S104,2)+ROUND(S105,2)+ROUND(S106,2)+ROUND(S107,2)+ROUND(S108,2)+ROUND(S109,2)+ROUND(S110,2)+ROUND(S111,2)+ROUND(S112,2)</f>
        <v>3476.5000000000005</v>
      </c>
      <c r="M103" s="276" t="s">
        <v>21</v>
      </c>
      <c r="N103" s="276" t="s">
        <v>31</v>
      </c>
      <c r="O103" s="276" t="s">
        <v>79</v>
      </c>
      <c r="P103" s="276" t="s">
        <v>20</v>
      </c>
      <c r="Q103" s="276" t="s">
        <v>30</v>
      </c>
      <c r="R103" s="283" t="n">
        <v>6.83</v>
      </c>
      <c r="S103" s="284" t="n">
        <f>ROUND(K103,2)*R103</f>
        <v>347.647</v>
      </c>
    </row>
    <row r="104" ht="45.0" customHeight="true">
      <c r="P104" s="276" t="s">
        <v>31</v>
      </c>
      <c r="Q104" s="276" t="s">
        <v>32</v>
      </c>
      <c r="R104" s="285" t="n">
        <v>6.83</v>
      </c>
      <c r="S104" s="286" t="n">
        <f>ROUND(K103,2)*R104</f>
        <v>347.647</v>
      </c>
    </row>
    <row r="105" ht="45.0" customHeight="true">
      <c r="P105" s="276" t="s">
        <v>33</v>
      </c>
      <c r="Q105" s="276" t="s">
        <v>34</v>
      </c>
      <c r="R105" s="287" t="n">
        <v>6.83</v>
      </c>
      <c r="S105" s="288" t="n">
        <f>ROUND(K103,2)*R105</f>
        <v>347.647</v>
      </c>
    </row>
    <row r="106" ht="45.0" customHeight="true">
      <c r="P106" s="276" t="s">
        <v>35</v>
      </c>
      <c r="Q106" s="276" t="s">
        <v>36</v>
      </c>
      <c r="R106" s="289" t="n">
        <v>6.83</v>
      </c>
      <c r="S106" s="290" t="n">
        <f>ROUND(K103,2)*R106</f>
        <v>347.647</v>
      </c>
    </row>
    <row r="107" ht="45.0" customHeight="true">
      <c r="P107" s="276" t="s">
        <v>37</v>
      </c>
      <c r="Q107" s="276" t="s">
        <v>38</v>
      </c>
      <c r="R107" s="291" t="n">
        <v>6.83</v>
      </c>
      <c r="S107" s="292" t="n">
        <f>ROUND(K103,2)*R107</f>
        <v>347.647</v>
      </c>
    </row>
    <row r="108" ht="45.0" customHeight="true">
      <c r="P108" s="276" t="s">
        <v>39</v>
      </c>
      <c r="Q108" s="276" t="s">
        <v>40</v>
      </c>
      <c r="R108" s="293" t="n">
        <v>6.83</v>
      </c>
      <c r="S108" s="294" t="n">
        <f>ROUND(K103,2)*R108</f>
        <v>347.647</v>
      </c>
    </row>
    <row r="109" ht="45.0" customHeight="true">
      <c r="P109" s="276" t="s">
        <v>41</v>
      </c>
      <c r="Q109" s="276" t="s">
        <v>42</v>
      </c>
      <c r="R109" s="295" t="n">
        <v>6.83</v>
      </c>
      <c r="S109" s="296" t="n">
        <f>ROUND(K103,2)*R109</f>
        <v>347.647</v>
      </c>
    </row>
    <row r="110" ht="45.0" customHeight="true">
      <c r="P110" s="276" t="s">
        <v>43</v>
      </c>
      <c r="Q110" s="276" t="s">
        <v>44</v>
      </c>
      <c r="R110" s="297" t="n">
        <v>6.83</v>
      </c>
      <c r="S110" s="298" t="n">
        <f>ROUND(K103,2)*R110</f>
        <v>347.647</v>
      </c>
    </row>
    <row r="111" ht="45.0" customHeight="true">
      <c r="P111" s="276" t="s">
        <v>45</v>
      </c>
      <c r="Q111" s="276" t="s">
        <v>46</v>
      </c>
      <c r="R111" s="299" t="n">
        <v>6.83</v>
      </c>
      <c r="S111" s="300" t="n">
        <f>ROUND(K103,2)*R111</f>
        <v>347.647</v>
      </c>
    </row>
    <row r="112" ht="45.0" customHeight="true">
      <c r="P112" s="276" t="s">
        <v>47</v>
      </c>
      <c r="Q112" s="276" t="s">
        <v>48</v>
      </c>
      <c r="R112" s="301" t="n">
        <v>6.83</v>
      </c>
      <c r="S112" s="302" t="n">
        <f>ROUND(K103,2)*R112</f>
        <v>347.647</v>
      </c>
    </row>
    <row r="113" ht="45.0" customHeight="true">
      <c r="A113" s="303" t="s">
        <v>23</v>
      </c>
      <c r="B113" s="303" t="s">
        <v>81</v>
      </c>
      <c r="C113" s="303" t="s">
        <v>25</v>
      </c>
      <c r="D113" s="303" t="s">
        <v>82</v>
      </c>
      <c r="E113" s="303" t="s">
        <v>83</v>
      </c>
      <c r="F113" s="304" t="n">
        <f>R113+R114+R115+R116+R117+R118+R119+R120+R121+R122</f>
        <v>285.7999999999999</v>
      </c>
      <c r="G113" s="303" t="s">
        <v>52</v>
      </c>
      <c r="H113" s="305" t="n">
        <v>63.2</v>
      </c>
      <c r="I113" s="306" t="n">
        <v>63.2</v>
      </c>
      <c r="J113" s="307" t="n">
        <v>0.2096</v>
      </c>
      <c r="K113" s="308" t="n">
        <f>ROUND(I113,2)+(ROUND(I113,2)*J113)</f>
        <v>76.44672</v>
      </c>
      <c r="L113" s="309" t="n">
        <f>ROUND(S113,2)+ROUND(S114,2)+ROUND(S115,2)+ROUND(S116,2)+ROUND(S117,2)+ROUND(S118,2)+ROUND(S119,2)+ROUND(S120,2)+ROUND(S121,2)+ROUND(S122,2)</f>
        <v>21849.399999999998</v>
      </c>
      <c r="M113" s="303" t="s">
        <v>21</v>
      </c>
      <c r="N113" s="303" t="s">
        <v>31</v>
      </c>
      <c r="O113" s="303" t="s">
        <v>79</v>
      </c>
      <c r="P113" s="303" t="s">
        <v>20</v>
      </c>
      <c r="Q113" s="303" t="s">
        <v>30</v>
      </c>
      <c r="R113" s="310" t="n">
        <v>28.58</v>
      </c>
      <c r="S113" s="311" t="n">
        <f>ROUND(K113,2)*R113</f>
        <v>2184.941</v>
      </c>
    </row>
    <row r="114" ht="45.0" customHeight="true">
      <c r="P114" s="303" t="s">
        <v>31</v>
      </c>
      <c r="Q114" s="303" t="s">
        <v>32</v>
      </c>
      <c r="R114" s="312" t="n">
        <v>28.58</v>
      </c>
      <c r="S114" s="313" t="n">
        <f>ROUND(K113,2)*R114</f>
        <v>2184.941</v>
      </c>
    </row>
    <row r="115" ht="45.0" customHeight="true">
      <c r="P115" s="303" t="s">
        <v>33</v>
      </c>
      <c r="Q115" s="303" t="s">
        <v>34</v>
      </c>
      <c r="R115" s="314" t="n">
        <v>28.58</v>
      </c>
      <c r="S115" s="315" t="n">
        <f>ROUND(K113,2)*R115</f>
        <v>2184.941</v>
      </c>
    </row>
    <row r="116" ht="45.0" customHeight="true">
      <c r="P116" s="303" t="s">
        <v>35</v>
      </c>
      <c r="Q116" s="303" t="s">
        <v>36</v>
      </c>
      <c r="R116" s="316" t="n">
        <v>28.58</v>
      </c>
      <c r="S116" s="317" t="n">
        <f>ROUND(K113,2)*R116</f>
        <v>2184.941</v>
      </c>
    </row>
    <row r="117" ht="45.0" customHeight="true">
      <c r="P117" s="303" t="s">
        <v>37</v>
      </c>
      <c r="Q117" s="303" t="s">
        <v>38</v>
      </c>
      <c r="R117" s="318" t="n">
        <v>28.58</v>
      </c>
      <c r="S117" s="319" t="n">
        <f>ROUND(K113,2)*R117</f>
        <v>2184.941</v>
      </c>
    </row>
    <row r="118" ht="45.0" customHeight="true">
      <c r="P118" s="303" t="s">
        <v>39</v>
      </c>
      <c r="Q118" s="303" t="s">
        <v>40</v>
      </c>
      <c r="R118" s="320" t="n">
        <v>28.58</v>
      </c>
      <c r="S118" s="321" t="n">
        <f>ROUND(K113,2)*R118</f>
        <v>2184.941</v>
      </c>
    </row>
    <row r="119" ht="45.0" customHeight="true">
      <c r="P119" s="303" t="s">
        <v>41</v>
      </c>
      <c r="Q119" s="303" t="s">
        <v>42</v>
      </c>
      <c r="R119" s="322" t="n">
        <v>28.58</v>
      </c>
      <c r="S119" s="323" t="n">
        <f>ROUND(K113,2)*R119</f>
        <v>2184.941</v>
      </c>
    </row>
    <row r="120" ht="45.0" customHeight="true">
      <c r="P120" s="303" t="s">
        <v>43</v>
      </c>
      <c r="Q120" s="303" t="s">
        <v>44</v>
      </c>
      <c r="R120" s="324" t="n">
        <v>28.58</v>
      </c>
      <c r="S120" s="325" t="n">
        <f>ROUND(K113,2)*R120</f>
        <v>2184.941</v>
      </c>
    </row>
    <row r="121" ht="45.0" customHeight="true">
      <c r="P121" s="303" t="s">
        <v>45</v>
      </c>
      <c r="Q121" s="303" t="s">
        <v>46</v>
      </c>
      <c r="R121" s="326" t="n">
        <v>28.58</v>
      </c>
      <c r="S121" s="327" t="n">
        <f>ROUND(K113,2)*R121</f>
        <v>2184.941</v>
      </c>
    </row>
    <row r="122" ht="45.0" customHeight="true">
      <c r="P122" s="303" t="s">
        <v>47</v>
      </c>
      <c r="Q122" s="303" t="s">
        <v>48</v>
      </c>
      <c r="R122" s="328" t="n">
        <v>28.58</v>
      </c>
      <c r="S122" s="329" t="n">
        <f>ROUND(K113,2)*R122</f>
        <v>2184.941</v>
      </c>
    </row>
    <row r="123" ht="45.0" customHeight="true">
      <c r="A123" s="330" t="s">
        <v>23</v>
      </c>
      <c r="B123" s="330" t="s">
        <v>84</v>
      </c>
      <c r="C123" s="330" t="s">
        <v>25</v>
      </c>
      <c r="D123" s="330" t="s">
        <v>85</v>
      </c>
      <c r="E123" s="330" t="s">
        <v>86</v>
      </c>
      <c r="F123" s="331" t="n">
        <f>R123+R124+R125+R126+R127+R128+R129+R130+R131+R132</f>
        <v>803.9999999999999</v>
      </c>
      <c r="G123" s="330" t="s">
        <v>62</v>
      </c>
      <c r="H123" s="332" t="n">
        <v>15.61</v>
      </c>
      <c r="I123" s="333" t="n">
        <v>15.61</v>
      </c>
      <c r="J123" s="334" t="n">
        <v>0.2096</v>
      </c>
      <c r="K123" s="335" t="n">
        <f>ROUND(I123,2)+(ROUND(I123,2)*J123)</f>
        <v>18.881856</v>
      </c>
      <c r="L123" s="336" t="n">
        <f>ROUND(S123,2)+ROUND(S124,2)+ROUND(S125,2)+ROUND(S126,2)+ROUND(S127,2)+ROUND(S128,2)+ROUND(S129,2)+ROUND(S130,2)+ROUND(S131,2)+ROUND(S132,2)</f>
        <v>15179.500000000004</v>
      </c>
      <c r="M123" s="330" t="s">
        <v>21</v>
      </c>
      <c r="N123" s="330" t="s">
        <v>31</v>
      </c>
      <c r="O123" s="330" t="s">
        <v>79</v>
      </c>
      <c r="P123" s="330" t="s">
        <v>20</v>
      </c>
      <c r="Q123" s="330" t="s">
        <v>30</v>
      </c>
      <c r="R123" s="337" t="n">
        <v>80.4</v>
      </c>
      <c r="S123" s="338" t="n">
        <f>ROUND(K123,2)*R123</f>
        <v>1517.952</v>
      </c>
    </row>
    <row r="124" ht="45.0" customHeight="true">
      <c r="P124" s="330" t="s">
        <v>31</v>
      </c>
      <c r="Q124" s="330" t="s">
        <v>32</v>
      </c>
      <c r="R124" s="339" t="n">
        <v>80.4</v>
      </c>
      <c r="S124" s="340" t="n">
        <f>ROUND(K123,2)*R124</f>
        <v>1517.952</v>
      </c>
    </row>
    <row r="125" ht="45.0" customHeight="true">
      <c r="P125" s="330" t="s">
        <v>33</v>
      </c>
      <c r="Q125" s="330" t="s">
        <v>34</v>
      </c>
      <c r="R125" s="341" t="n">
        <v>80.4</v>
      </c>
      <c r="S125" s="342" t="n">
        <f>ROUND(K123,2)*R125</f>
        <v>1517.952</v>
      </c>
    </row>
    <row r="126" ht="45.0" customHeight="true">
      <c r="P126" s="330" t="s">
        <v>35</v>
      </c>
      <c r="Q126" s="330" t="s">
        <v>36</v>
      </c>
      <c r="R126" s="343" t="n">
        <v>80.4</v>
      </c>
      <c r="S126" s="344" t="n">
        <f>ROUND(K123,2)*R126</f>
        <v>1517.952</v>
      </c>
    </row>
    <row r="127" ht="45.0" customHeight="true">
      <c r="P127" s="330" t="s">
        <v>37</v>
      </c>
      <c r="Q127" s="330" t="s">
        <v>38</v>
      </c>
      <c r="R127" s="345" t="n">
        <v>80.4</v>
      </c>
      <c r="S127" s="346" t="n">
        <f>ROUND(K123,2)*R127</f>
        <v>1517.952</v>
      </c>
    </row>
    <row r="128" ht="45.0" customHeight="true">
      <c r="P128" s="330" t="s">
        <v>39</v>
      </c>
      <c r="Q128" s="330" t="s">
        <v>40</v>
      </c>
      <c r="R128" s="347" t="n">
        <v>80.4</v>
      </c>
      <c r="S128" s="348" t="n">
        <f>ROUND(K123,2)*R128</f>
        <v>1517.952</v>
      </c>
    </row>
    <row r="129" ht="45.0" customHeight="true">
      <c r="P129" s="330" t="s">
        <v>41</v>
      </c>
      <c r="Q129" s="330" t="s">
        <v>42</v>
      </c>
      <c r="R129" s="349" t="n">
        <v>80.4</v>
      </c>
      <c r="S129" s="350" t="n">
        <f>ROUND(K123,2)*R129</f>
        <v>1517.952</v>
      </c>
    </row>
    <row r="130" ht="45.0" customHeight="true">
      <c r="P130" s="330" t="s">
        <v>43</v>
      </c>
      <c r="Q130" s="330" t="s">
        <v>44</v>
      </c>
      <c r="R130" s="351" t="n">
        <v>80.4</v>
      </c>
      <c r="S130" s="352" t="n">
        <f>ROUND(K123,2)*R130</f>
        <v>1517.952</v>
      </c>
    </row>
    <row r="131" ht="45.0" customHeight="true">
      <c r="P131" s="330" t="s">
        <v>45</v>
      </c>
      <c r="Q131" s="330" t="s">
        <v>46</v>
      </c>
      <c r="R131" s="353" t="n">
        <v>80.4</v>
      </c>
      <c r="S131" s="354" t="n">
        <f>ROUND(K123,2)*R131</f>
        <v>1517.952</v>
      </c>
    </row>
    <row r="132" ht="45.0" customHeight="true">
      <c r="P132" s="330" t="s">
        <v>47</v>
      </c>
      <c r="Q132" s="330" t="s">
        <v>48</v>
      </c>
      <c r="R132" s="355" t="n">
        <v>80.4</v>
      </c>
      <c r="S132" s="356" t="n">
        <f>ROUND(K123,2)*R132</f>
        <v>1517.952</v>
      </c>
    </row>
    <row r="133" ht="45.0" customHeight="true">
      <c r="A133" s="357" t="s">
        <v>23</v>
      </c>
      <c r="B133" s="357" t="s">
        <v>87</v>
      </c>
      <c r="C133" s="357" t="s">
        <v>25</v>
      </c>
      <c r="D133" s="357" t="s">
        <v>64</v>
      </c>
      <c r="E133" s="357" t="s">
        <v>65</v>
      </c>
      <c r="F133" s="358" t="n">
        <f>R133+R134+R135+R136+R137+R138+R139+R140+R141+R142</f>
        <v>77.00000000000001</v>
      </c>
      <c r="G133" s="357" t="s">
        <v>62</v>
      </c>
      <c r="H133" s="359" t="n">
        <v>16.72</v>
      </c>
      <c r="I133" s="360" t="n">
        <v>16.72</v>
      </c>
      <c r="J133" s="361" t="n">
        <v>0.2096</v>
      </c>
      <c r="K133" s="362" t="n">
        <f>ROUND(I133,2)+(ROUND(I133,2)*J133)</f>
        <v>20.224511999999997</v>
      </c>
      <c r="L133" s="363" t="n">
        <f>ROUND(S133,2)+ROUND(S134,2)+ROUND(S135,2)+ROUND(S136,2)+ROUND(S137,2)+ROUND(S138,2)+ROUND(S139,2)+ROUND(S140,2)+ROUND(S141,2)+ROUND(S142,2)</f>
        <v>1556.9000000000003</v>
      </c>
      <c r="M133" s="357" t="s">
        <v>21</v>
      </c>
      <c r="N133" s="357" t="s">
        <v>31</v>
      </c>
      <c r="O133" s="357" t="s">
        <v>79</v>
      </c>
      <c r="P133" s="357" t="s">
        <v>20</v>
      </c>
      <c r="Q133" s="357" t="s">
        <v>30</v>
      </c>
      <c r="R133" s="364" t="n">
        <v>7.7</v>
      </c>
      <c r="S133" s="365" t="n">
        <f>ROUND(K133,2)*R133</f>
        <v>155.694</v>
      </c>
    </row>
    <row r="134" ht="45.0" customHeight="true">
      <c r="P134" s="357" t="s">
        <v>31</v>
      </c>
      <c r="Q134" s="357" t="s">
        <v>32</v>
      </c>
      <c r="R134" s="366" t="n">
        <v>7.7</v>
      </c>
      <c r="S134" s="367" t="n">
        <f>ROUND(K133,2)*R134</f>
        <v>155.694</v>
      </c>
    </row>
    <row r="135" ht="45.0" customHeight="true">
      <c r="P135" s="357" t="s">
        <v>33</v>
      </c>
      <c r="Q135" s="357" t="s">
        <v>34</v>
      </c>
      <c r="R135" s="368" t="n">
        <v>7.7</v>
      </c>
      <c r="S135" s="369" t="n">
        <f>ROUND(K133,2)*R135</f>
        <v>155.694</v>
      </c>
    </row>
    <row r="136" ht="45.0" customHeight="true">
      <c r="P136" s="357" t="s">
        <v>35</v>
      </c>
      <c r="Q136" s="357" t="s">
        <v>36</v>
      </c>
      <c r="R136" s="370" t="n">
        <v>7.7</v>
      </c>
      <c r="S136" s="371" t="n">
        <f>ROUND(K133,2)*R136</f>
        <v>155.694</v>
      </c>
    </row>
    <row r="137" ht="45.0" customHeight="true">
      <c r="P137" s="357" t="s">
        <v>37</v>
      </c>
      <c r="Q137" s="357" t="s">
        <v>38</v>
      </c>
      <c r="R137" s="372" t="n">
        <v>7.7</v>
      </c>
      <c r="S137" s="373" t="n">
        <f>ROUND(K133,2)*R137</f>
        <v>155.694</v>
      </c>
    </row>
    <row r="138" ht="45.0" customHeight="true">
      <c r="P138" s="357" t="s">
        <v>39</v>
      </c>
      <c r="Q138" s="357" t="s">
        <v>40</v>
      </c>
      <c r="R138" s="374" t="n">
        <v>7.7</v>
      </c>
      <c r="S138" s="375" t="n">
        <f>ROUND(K133,2)*R138</f>
        <v>155.694</v>
      </c>
    </row>
    <row r="139" ht="45.0" customHeight="true">
      <c r="P139" s="357" t="s">
        <v>41</v>
      </c>
      <c r="Q139" s="357" t="s">
        <v>42</v>
      </c>
      <c r="R139" s="376" t="n">
        <v>7.7</v>
      </c>
      <c r="S139" s="377" t="n">
        <f>ROUND(K133,2)*R139</f>
        <v>155.694</v>
      </c>
    </row>
    <row r="140" ht="45.0" customHeight="true">
      <c r="P140" s="357" t="s">
        <v>43</v>
      </c>
      <c r="Q140" s="357" t="s">
        <v>44</v>
      </c>
      <c r="R140" s="378" t="n">
        <v>7.7</v>
      </c>
      <c r="S140" s="379" t="n">
        <f>ROUND(K133,2)*R140</f>
        <v>155.694</v>
      </c>
    </row>
    <row r="141" ht="45.0" customHeight="true">
      <c r="P141" s="357" t="s">
        <v>45</v>
      </c>
      <c r="Q141" s="357" t="s">
        <v>46</v>
      </c>
      <c r="R141" s="380" t="n">
        <v>7.7</v>
      </c>
      <c r="S141" s="381" t="n">
        <f>ROUND(K133,2)*R141</f>
        <v>155.694</v>
      </c>
    </row>
    <row r="142" ht="45.0" customHeight="true">
      <c r="P142" s="357" t="s">
        <v>47</v>
      </c>
      <c r="Q142" s="357" t="s">
        <v>48</v>
      </c>
      <c r="R142" s="382" t="n">
        <v>7.7</v>
      </c>
      <c r="S142" s="383" t="n">
        <f>ROUND(K133,2)*R142</f>
        <v>155.694</v>
      </c>
    </row>
    <row r="143" ht="45.0" customHeight="true">
      <c r="A143" s="384" t="s">
        <v>23</v>
      </c>
      <c r="B143" s="384" t="s">
        <v>88</v>
      </c>
      <c r="C143" s="384" t="s">
        <v>25</v>
      </c>
      <c r="D143" s="384" t="s">
        <v>67</v>
      </c>
      <c r="E143" s="384" t="s">
        <v>68</v>
      </c>
      <c r="F143" s="385" t="n">
        <f>R143+R144+R145+R146+R147+R148+R149+R150+R151+R152</f>
        <v>390.0</v>
      </c>
      <c r="G143" s="384" t="s">
        <v>62</v>
      </c>
      <c r="H143" s="386" t="n">
        <v>17.88</v>
      </c>
      <c r="I143" s="387" t="n">
        <v>17.88</v>
      </c>
      <c r="J143" s="388" t="n">
        <v>0.2096</v>
      </c>
      <c r="K143" s="389" t="n">
        <f>ROUND(I143,2)+(ROUND(I143,2)*J143)</f>
        <v>21.627648</v>
      </c>
      <c r="L143" s="390" t="n">
        <f>ROUND(S143,2)+ROUND(S144,2)+ROUND(S145,2)+ROUND(S146,2)+ROUND(S147,2)+ROUND(S148,2)+ROUND(S149,2)+ROUND(S150,2)+ROUND(S151,2)+ROUND(S152,2)</f>
        <v>8435.699999999999</v>
      </c>
      <c r="M143" s="384" t="s">
        <v>21</v>
      </c>
      <c r="N143" s="384" t="s">
        <v>31</v>
      </c>
      <c r="O143" s="384" t="s">
        <v>79</v>
      </c>
      <c r="P143" s="384" t="s">
        <v>20</v>
      </c>
      <c r="Q143" s="384" t="s">
        <v>30</v>
      </c>
      <c r="R143" s="391" t="n">
        <v>39.0</v>
      </c>
      <c r="S143" s="392" t="n">
        <f>ROUND(K143,2)*R143</f>
        <v>843.5699999999999</v>
      </c>
    </row>
    <row r="144" ht="45.0" customHeight="true">
      <c r="P144" s="384" t="s">
        <v>31</v>
      </c>
      <c r="Q144" s="384" t="s">
        <v>32</v>
      </c>
      <c r="R144" s="393" t="n">
        <v>39.0</v>
      </c>
      <c r="S144" s="394" t="n">
        <f>ROUND(K143,2)*R144</f>
        <v>843.5699999999999</v>
      </c>
    </row>
    <row r="145" ht="45.0" customHeight="true">
      <c r="P145" s="384" t="s">
        <v>33</v>
      </c>
      <c r="Q145" s="384" t="s">
        <v>34</v>
      </c>
      <c r="R145" s="395" t="n">
        <v>39.0</v>
      </c>
      <c r="S145" s="396" t="n">
        <f>ROUND(K143,2)*R145</f>
        <v>843.5699999999999</v>
      </c>
    </row>
    <row r="146" ht="45.0" customHeight="true">
      <c r="P146" s="384" t="s">
        <v>35</v>
      </c>
      <c r="Q146" s="384" t="s">
        <v>36</v>
      </c>
      <c r="R146" s="397" t="n">
        <v>39.0</v>
      </c>
      <c r="S146" s="398" t="n">
        <f>ROUND(K143,2)*R146</f>
        <v>843.5699999999999</v>
      </c>
    </row>
    <row r="147" ht="45.0" customHeight="true">
      <c r="P147" s="384" t="s">
        <v>37</v>
      </c>
      <c r="Q147" s="384" t="s">
        <v>38</v>
      </c>
      <c r="R147" s="399" t="n">
        <v>39.0</v>
      </c>
      <c r="S147" s="400" t="n">
        <f>ROUND(K143,2)*R147</f>
        <v>843.5699999999999</v>
      </c>
    </row>
    <row r="148" ht="45.0" customHeight="true">
      <c r="P148" s="384" t="s">
        <v>39</v>
      </c>
      <c r="Q148" s="384" t="s">
        <v>40</v>
      </c>
      <c r="R148" s="401" t="n">
        <v>39.0</v>
      </c>
      <c r="S148" s="402" t="n">
        <f>ROUND(K143,2)*R148</f>
        <v>843.5699999999999</v>
      </c>
    </row>
    <row r="149" ht="45.0" customHeight="true">
      <c r="P149" s="384" t="s">
        <v>41</v>
      </c>
      <c r="Q149" s="384" t="s">
        <v>42</v>
      </c>
      <c r="R149" s="403" t="n">
        <v>39.0</v>
      </c>
      <c r="S149" s="404" t="n">
        <f>ROUND(K143,2)*R149</f>
        <v>843.5699999999999</v>
      </c>
    </row>
    <row r="150" ht="45.0" customHeight="true">
      <c r="P150" s="384" t="s">
        <v>43</v>
      </c>
      <c r="Q150" s="384" t="s">
        <v>44</v>
      </c>
      <c r="R150" s="405" t="n">
        <v>39.0</v>
      </c>
      <c r="S150" s="406" t="n">
        <f>ROUND(K143,2)*R150</f>
        <v>843.5699999999999</v>
      </c>
    </row>
    <row r="151" ht="45.0" customHeight="true">
      <c r="P151" s="384" t="s">
        <v>45</v>
      </c>
      <c r="Q151" s="384" t="s">
        <v>46</v>
      </c>
      <c r="R151" s="407" t="n">
        <v>39.0</v>
      </c>
      <c r="S151" s="408" t="n">
        <f>ROUND(K143,2)*R151</f>
        <v>843.5699999999999</v>
      </c>
    </row>
    <row r="152" ht="45.0" customHeight="true">
      <c r="P152" s="384" t="s">
        <v>47</v>
      </c>
      <c r="Q152" s="384" t="s">
        <v>48</v>
      </c>
      <c r="R152" s="409" t="n">
        <v>39.0</v>
      </c>
      <c r="S152" s="410" t="n">
        <f>ROUND(K143,2)*R152</f>
        <v>843.5699999999999</v>
      </c>
    </row>
    <row r="153" ht="45.0" customHeight="true">
      <c r="A153" s="411" t="s">
        <v>23</v>
      </c>
      <c r="B153" s="411" t="s">
        <v>89</v>
      </c>
      <c r="C153" s="411" t="s">
        <v>70</v>
      </c>
      <c r="D153" s="411" t="s">
        <v>90</v>
      </c>
      <c r="E153" s="411" t="s">
        <v>91</v>
      </c>
      <c r="F153" s="412" t="n">
        <f>R153+R154+R155+R156+R157+R158+R159+R160+R161+R162</f>
        <v>19.099999999999998</v>
      </c>
      <c r="G153" s="411" t="s">
        <v>28</v>
      </c>
      <c r="H153" s="413" t="n">
        <v>743.55</v>
      </c>
      <c r="I153" s="414" t="n">
        <v>743.55</v>
      </c>
      <c r="J153" s="415" t="n">
        <v>0.2096</v>
      </c>
      <c r="K153" s="416" t="n">
        <f>ROUND(I153,2)+(ROUND(I153,2)*J153)</f>
        <v>899.3980799999999</v>
      </c>
      <c r="L153" s="417" t="n">
        <f>ROUND(S153,2)+ROUND(S154,2)+ROUND(S155,2)+ROUND(S156,2)+ROUND(S157,2)+ROUND(S158,2)+ROUND(S159,2)+ROUND(S160,2)+ROUND(S161,2)+ROUND(S162,2)</f>
        <v>17178.5</v>
      </c>
      <c r="M153" s="411" t="s">
        <v>21</v>
      </c>
      <c r="N153" s="411" t="s">
        <v>31</v>
      </c>
      <c r="O153" s="411" t="s">
        <v>79</v>
      </c>
      <c r="P153" s="411" t="s">
        <v>20</v>
      </c>
      <c r="Q153" s="411" t="s">
        <v>30</v>
      </c>
      <c r="R153" s="418" t="n">
        <v>1.91</v>
      </c>
      <c r="S153" s="419" t="n">
        <f>ROUND(K153,2)*R153</f>
        <v>1717.8539999999998</v>
      </c>
    </row>
    <row r="154" ht="45.0" customHeight="true">
      <c r="P154" s="411" t="s">
        <v>31</v>
      </c>
      <c r="Q154" s="411" t="s">
        <v>32</v>
      </c>
      <c r="R154" s="420" t="n">
        <v>1.91</v>
      </c>
      <c r="S154" s="421" t="n">
        <f>ROUND(K153,2)*R154</f>
        <v>1717.8539999999998</v>
      </c>
    </row>
    <row r="155" ht="45.0" customHeight="true">
      <c r="P155" s="411" t="s">
        <v>33</v>
      </c>
      <c r="Q155" s="411" t="s">
        <v>34</v>
      </c>
      <c r="R155" s="422" t="n">
        <v>1.91</v>
      </c>
      <c r="S155" s="423" t="n">
        <f>ROUND(K153,2)*R155</f>
        <v>1717.8539999999998</v>
      </c>
    </row>
    <row r="156" ht="45.0" customHeight="true">
      <c r="P156" s="411" t="s">
        <v>35</v>
      </c>
      <c r="Q156" s="411" t="s">
        <v>36</v>
      </c>
      <c r="R156" s="424" t="n">
        <v>1.91</v>
      </c>
      <c r="S156" s="425" t="n">
        <f>ROUND(K153,2)*R156</f>
        <v>1717.8539999999998</v>
      </c>
    </row>
    <row r="157" ht="45.0" customHeight="true">
      <c r="P157" s="411" t="s">
        <v>37</v>
      </c>
      <c r="Q157" s="411" t="s">
        <v>38</v>
      </c>
      <c r="R157" s="426" t="n">
        <v>1.91</v>
      </c>
      <c r="S157" s="427" t="n">
        <f>ROUND(K153,2)*R157</f>
        <v>1717.8539999999998</v>
      </c>
    </row>
    <row r="158" ht="45.0" customHeight="true">
      <c r="P158" s="411" t="s">
        <v>39</v>
      </c>
      <c r="Q158" s="411" t="s">
        <v>40</v>
      </c>
      <c r="R158" s="428" t="n">
        <v>1.91</v>
      </c>
      <c r="S158" s="429" t="n">
        <f>ROUND(K153,2)*R158</f>
        <v>1717.8539999999998</v>
      </c>
    </row>
    <row r="159" ht="45.0" customHeight="true">
      <c r="P159" s="411" t="s">
        <v>41</v>
      </c>
      <c r="Q159" s="411" t="s">
        <v>42</v>
      </c>
      <c r="R159" s="430" t="n">
        <v>1.91</v>
      </c>
      <c r="S159" s="431" t="n">
        <f>ROUND(K153,2)*R159</f>
        <v>1717.8539999999998</v>
      </c>
    </row>
    <row r="160" ht="45.0" customHeight="true">
      <c r="P160" s="411" t="s">
        <v>43</v>
      </c>
      <c r="Q160" s="411" t="s">
        <v>44</v>
      </c>
      <c r="R160" s="432" t="n">
        <v>1.91</v>
      </c>
      <c r="S160" s="433" t="n">
        <f>ROUND(K153,2)*R160</f>
        <v>1717.8539999999998</v>
      </c>
    </row>
    <row r="161" ht="45.0" customHeight="true">
      <c r="P161" s="411" t="s">
        <v>45</v>
      </c>
      <c r="Q161" s="411" t="s">
        <v>46</v>
      </c>
      <c r="R161" s="434" t="n">
        <v>1.91</v>
      </c>
      <c r="S161" s="435" t="n">
        <f>ROUND(K153,2)*R161</f>
        <v>1717.8539999999998</v>
      </c>
    </row>
    <row r="162" ht="45.0" customHeight="true">
      <c r="P162" s="411" t="s">
        <v>47</v>
      </c>
      <c r="Q162" s="411" t="s">
        <v>48</v>
      </c>
      <c r="R162" s="436" t="n">
        <v>1.91</v>
      </c>
      <c r="S162" s="437" t="n">
        <f>ROUND(K153,2)*R162</f>
        <v>1717.8539999999998</v>
      </c>
    </row>
    <row r="163" ht="45.0" customHeight="true">
      <c r="A163" s="438" t="s">
        <v>23</v>
      </c>
      <c r="B163" s="438" t="s">
        <v>92</v>
      </c>
      <c r="C163" s="438" t="s">
        <v>25</v>
      </c>
      <c r="D163" s="438" t="s">
        <v>74</v>
      </c>
      <c r="E163" s="438" t="s">
        <v>75</v>
      </c>
      <c r="F163" s="439" t="n">
        <f>R163+R164+R165+R166+R167+R168+R169+R170+R171+R172</f>
        <v>32.1</v>
      </c>
      <c r="G163" s="438" t="s">
        <v>28</v>
      </c>
      <c r="H163" s="440" t="n">
        <v>29.57</v>
      </c>
      <c r="I163" s="441" t="n">
        <v>29.57</v>
      </c>
      <c r="J163" s="442" t="n">
        <v>0.2096</v>
      </c>
      <c r="K163" s="443" t="n">
        <f>ROUND(I163,2)+(ROUND(I163,2)*J163)</f>
        <v>35.767872</v>
      </c>
      <c r="L163" s="444" t="n">
        <f>ROUND(S163,2)+ROUND(S164,2)+ROUND(S165,2)+ROUND(S166,2)+ROUND(S167,2)+ROUND(S168,2)+ROUND(S169,2)+ROUND(S170,2)+ROUND(S171,2)+ROUND(S172,2)</f>
        <v>1148.1999999999996</v>
      </c>
      <c r="M163" s="438" t="s">
        <v>21</v>
      </c>
      <c r="N163" s="438" t="s">
        <v>31</v>
      </c>
      <c r="O163" s="438" t="s">
        <v>79</v>
      </c>
      <c r="P163" s="438" t="s">
        <v>20</v>
      </c>
      <c r="Q163" s="438" t="s">
        <v>30</v>
      </c>
      <c r="R163" s="445" t="n">
        <v>3.21</v>
      </c>
      <c r="S163" s="446" t="n">
        <f>ROUND(K163,2)*R163</f>
        <v>114.8217</v>
      </c>
    </row>
    <row r="164" ht="45.0" customHeight="true">
      <c r="P164" s="438" t="s">
        <v>31</v>
      </c>
      <c r="Q164" s="438" t="s">
        <v>32</v>
      </c>
      <c r="R164" s="447" t="n">
        <v>3.21</v>
      </c>
      <c r="S164" s="448" t="n">
        <f>ROUND(K163,2)*R164</f>
        <v>114.8217</v>
      </c>
    </row>
    <row r="165" ht="45.0" customHeight="true">
      <c r="P165" s="438" t="s">
        <v>33</v>
      </c>
      <c r="Q165" s="438" t="s">
        <v>34</v>
      </c>
      <c r="R165" s="449" t="n">
        <v>3.21</v>
      </c>
      <c r="S165" s="450" t="n">
        <f>ROUND(K163,2)*R165</f>
        <v>114.8217</v>
      </c>
    </row>
    <row r="166" ht="45.0" customHeight="true">
      <c r="P166" s="438" t="s">
        <v>35</v>
      </c>
      <c r="Q166" s="438" t="s">
        <v>36</v>
      </c>
      <c r="R166" s="451" t="n">
        <v>3.21</v>
      </c>
      <c r="S166" s="452" t="n">
        <f>ROUND(K163,2)*R166</f>
        <v>114.8217</v>
      </c>
    </row>
    <row r="167" ht="45.0" customHeight="true">
      <c r="P167" s="438" t="s">
        <v>37</v>
      </c>
      <c r="Q167" s="438" t="s">
        <v>38</v>
      </c>
      <c r="R167" s="453" t="n">
        <v>3.21</v>
      </c>
      <c r="S167" s="454" t="n">
        <f>ROUND(K163,2)*R167</f>
        <v>114.8217</v>
      </c>
    </row>
    <row r="168" ht="45.0" customHeight="true">
      <c r="P168" s="438" t="s">
        <v>39</v>
      </c>
      <c r="Q168" s="438" t="s">
        <v>40</v>
      </c>
      <c r="R168" s="455" t="n">
        <v>3.21</v>
      </c>
      <c r="S168" s="456" t="n">
        <f>ROUND(K163,2)*R168</f>
        <v>114.8217</v>
      </c>
    </row>
    <row r="169" ht="45.0" customHeight="true">
      <c r="P169" s="438" t="s">
        <v>41</v>
      </c>
      <c r="Q169" s="438" t="s">
        <v>42</v>
      </c>
      <c r="R169" s="457" t="n">
        <v>3.21</v>
      </c>
      <c r="S169" s="458" t="n">
        <f>ROUND(K163,2)*R169</f>
        <v>114.8217</v>
      </c>
    </row>
    <row r="170" ht="45.0" customHeight="true">
      <c r="P170" s="438" t="s">
        <v>43</v>
      </c>
      <c r="Q170" s="438" t="s">
        <v>44</v>
      </c>
      <c r="R170" s="459" t="n">
        <v>3.21</v>
      </c>
      <c r="S170" s="460" t="n">
        <f>ROUND(K163,2)*R170</f>
        <v>114.8217</v>
      </c>
    </row>
    <row r="171" ht="45.0" customHeight="true">
      <c r="P171" s="438" t="s">
        <v>45</v>
      </c>
      <c r="Q171" s="438" t="s">
        <v>46</v>
      </c>
      <c r="R171" s="461" t="n">
        <v>3.21</v>
      </c>
      <c r="S171" s="462" t="n">
        <f>ROUND(K163,2)*R171</f>
        <v>114.8217</v>
      </c>
    </row>
    <row r="172" ht="45.0" customHeight="true">
      <c r="P172" s="438" t="s">
        <v>47</v>
      </c>
      <c r="Q172" s="438" t="s">
        <v>48</v>
      </c>
      <c r="R172" s="463" t="n">
        <v>3.21</v>
      </c>
      <c r="S172" s="464" t="n">
        <f>ROUND(K163,2)*R172</f>
        <v>114.8217</v>
      </c>
    </row>
    <row r="173" ht="45.0" customHeight="true">
      <c r="A173" s="465" t="s">
        <v>23</v>
      </c>
      <c r="B173" s="465" t="s">
        <v>93</v>
      </c>
      <c r="C173" s="465" t="s">
        <v>25</v>
      </c>
      <c r="D173" s="465" t="s">
        <v>94</v>
      </c>
      <c r="E173" s="465" t="s">
        <v>95</v>
      </c>
      <c r="F173" s="466" t="n">
        <f>R173+R174+R175+R176+R177+R178+R179+R180+R181+R182</f>
        <v>339.49999999999994</v>
      </c>
      <c r="G173" s="465" t="s">
        <v>52</v>
      </c>
      <c r="H173" s="467" t="n">
        <v>5.22</v>
      </c>
      <c r="I173" s="468" t="n">
        <v>5.22</v>
      </c>
      <c r="J173" s="469" t="n">
        <v>0.2096</v>
      </c>
      <c r="K173" s="470" t="n">
        <f>ROUND(I173,2)+(ROUND(I173,2)*J173)</f>
        <v>6.314112</v>
      </c>
      <c r="L173" s="471" t="n">
        <f>ROUND(S173,2)+ROUND(S174,2)+ROUND(S175,2)+ROUND(S176,2)+ROUND(S177,2)+ROUND(S178,2)+ROUND(S179,2)+ROUND(S180,2)+ROUND(S181,2)+ROUND(S182,2)</f>
        <v>2142.2</v>
      </c>
      <c r="M173" s="465" t="s">
        <v>21</v>
      </c>
      <c r="N173" s="465" t="s">
        <v>33</v>
      </c>
      <c r="O173" s="465" t="s">
        <v>96</v>
      </c>
      <c r="P173" s="465" t="s">
        <v>20</v>
      </c>
      <c r="Q173" s="465" t="s">
        <v>30</v>
      </c>
      <c r="R173" s="472" t="n">
        <v>33.95</v>
      </c>
      <c r="S173" s="473" t="n">
        <f>ROUND(K173,2)*R173</f>
        <v>214.2245</v>
      </c>
    </row>
    <row r="174" ht="45.0" customHeight="true">
      <c r="P174" s="465" t="s">
        <v>31</v>
      </c>
      <c r="Q174" s="465" t="s">
        <v>32</v>
      </c>
      <c r="R174" s="474" t="n">
        <v>33.95</v>
      </c>
      <c r="S174" s="475" t="n">
        <f>ROUND(K173,2)*R174</f>
        <v>214.2245</v>
      </c>
    </row>
    <row r="175" ht="45.0" customHeight="true">
      <c r="P175" s="465" t="s">
        <v>33</v>
      </c>
      <c r="Q175" s="465" t="s">
        <v>34</v>
      </c>
      <c r="R175" s="476" t="n">
        <v>33.95</v>
      </c>
      <c r="S175" s="477" t="n">
        <f>ROUND(K173,2)*R175</f>
        <v>214.2245</v>
      </c>
    </row>
    <row r="176" ht="45.0" customHeight="true">
      <c r="P176" s="465" t="s">
        <v>35</v>
      </c>
      <c r="Q176" s="465" t="s">
        <v>36</v>
      </c>
      <c r="R176" s="478" t="n">
        <v>33.95</v>
      </c>
      <c r="S176" s="479" t="n">
        <f>ROUND(K173,2)*R176</f>
        <v>214.2245</v>
      </c>
    </row>
    <row r="177" ht="45.0" customHeight="true">
      <c r="P177" s="465" t="s">
        <v>37</v>
      </c>
      <c r="Q177" s="465" t="s">
        <v>38</v>
      </c>
      <c r="R177" s="480" t="n">
        <v>33.95</v>
      </c>
      <c r="S177" s="481" t="n">
        <f>ROUND(K173,2)*R177</f>
        <v>214.2245</v>
      </c>
    </row>
    <row r="178" ht="45.0" customHeight="true">
      <c r="P178" s="465" t="s">
        <v>39</v>
      </c>
      <c r="Q178" s="465" t="s">
        <v>40</v>
      </c>
      <c r="R178" s="482" t="n">
        <v>33.95</v>
      </c>
      <c r="S178" s="483" t="n">
        <f>ROUND(K173,2)*R178</f>
        <v>214.2245</v>
      </c>
    </row>
    <row r="179" ht="45.0" customHeight="true">
      <c r="P179" s="465" t="s">
        <v>41</v>
      </c>
      <c r="Q179" s="465" t="s">
        <v>42</v>
      </c>
      <c r="R179" s="484" t="n">
        <v>33.95</v>
      </c>
      <c r="S179" s="485" t="n">
        <f>ROUND(K173,2)*R179</f>
        <v>214.2245</v>
      </c>
    </row>
    <row r="180" ht="45.0" customHeight="true">
      <c r="P180" s="465" t="s">
        <v>43</v>
      </c>
      <c r="Q180" s="465" t="s">
        <v>44</v>
      </c>
      <c r="R180" s="486" t="n">
        <v>33.95</v>
      </c>
      <c r="S180" s="487" t="n">
        <f>ROUND(K173,2)*R180</f>
        <v>214.2245</v>
      </c>
    </row>
    <row r="181" ht="45.0" customHeight="true">
      <c r="P181" s="465" t="s">
        <v>45</v>
      </c>
      <c r="Q181" s="465" t="s">
        <v>46</v>
      </c>
      <c r="R181" s="488" t="n">
        <v>33.95</v>
      </c>
      <c r="S181" s="489" t="n">
        <f>ROUND(K173,2)*R181</f>
        <v>214.2245</v>
      </c>
    </row>
    <row r="182" ht="45.0" customHeight="true">
      <c r="P182" s="465" t="s">
        <v>47</v>
      </c>
      <c r="Q182" s="465" t="s">
        <v>48</v>
      </c>
      <c r="R182" s="490" t="n">
        <v>33.95</v>
      </c>
      <c r="S182" s="491" t="n">
        <f>ROUND(K173,2)*R182</f>
        <v>214.2245</v>
      </c>
    </row>
    <row r="183" ht="45.0" customHeight="true">
      <c r="A183" s="492" t="s">
        <v>23</v>
      </c>
      <c r="B183" s="492" t="s">
        <v>97</v>
      </c>
      <c r="C183" s="492" t="s">
        <v>25</v>
      </c>
      <c r="D183" s="492" t="s">
        <v>98</v>
      </c>
      <c r="E183" s="492" t="s">
        <v>99</v>
      </c>
      <c r="F183" s="493" t="n">
        <f>R183+R184+R185+R186+R187+R188+R189+R190+R191+R192</f>
        <v>339.49999999999994</v>
      </c>
      <c r="G183" s="492" t="s">
        <v>52</v>
      </c>
      <c r="H183" s="494" t="n">
        <v>52.43</v>
      </c>
      <c r="I183" s="495" t="n">
        <v>52.43</v>
      </c>
      <c r="J183" s="496" t="n">
        <v>0.2096</v>
      </c>
      <c r="K183" s="497" t="n">
        <f>ROUND(I183,2)+(ROUND(I183,2)*J183)</f>
        <v>63.419328</v>
      </c>
      <c r="L183" s="498" t="n">
        <f>ROUND(S183,2)+ROUND(S184,2)+ROUND(S185,2)+ROUND(S186,2)+ROUND(S187,2)+ROUND(S188,2)+ROUND(S189,2)+ROUND(S190,2)+ROUND(S191,2)+ROUND(S192,2)</f>
        <v>21531.100000000002</v>
      </c>
      <c r="M183" s="492" t="s">
        <v>21</v>
      </c>
      <c r="N183" s="492" t="s">
        <v>33</v>
      </c>
      <c r="O183" s="492" t="s">
        <v>96</v>
      </c>
      <c r="P183" s="492" t="s">
        <v>20</v>
      </c>
      <c r="Q183" s="492" t="s">
        <v>30</v>
      </c>
      <c r="R183" s="499" t="n">
        <v>33.95</v>
      </c>
      <c r="S183" s="500" t="n">
        <f>ROUND(K183,2)*R183</f>
        <v>2153.1090000000004</v>
      </c>
    </row>
    <row r="184" ht="45.0" customHeight="true">
      <c r="P184" s="492" t="s">
        <v>31</v>
      </c>
      <c r="Q184" s="492" t="s">
        <v>32</v>
      </c>
      <c r="R184" s="501" t="n">
        <v>33.95</v>
      </c>
      <c r="S184" s="502" t="n">
        <f>ROUND(K183,2)*R184</f>
        <v>2153.1090000000004</v>
      </c>
    </row>
    <row r="185" ht="45.0" customHeight="true">
      <c r="P185" s="492" t="s">
        <v>33</v>
      </c>
      <c r="Q185" s="492" t="s">
        <v>34</v>
      </c>
      <c r="R185" s="503" t="n">
        <v>33.95</v>
      </c>
      <c r="S185" s="504" t="n">
        <f>ROUND(K183,2)*R185</f>
        <v>2153.1090000000004</v>
      </c>
    </row>
    <row r="186" ht="45.0" customHeight="true">
      <c r="P186" s="492" t="s">
        <v>35</v>
      </c>
      <c r="Q186" s="492" t="s">
        <v>36</v>
      </c>
      <c r="R186" s="505" t="n">
        <v>33.95</v>
      </c>
      <c r="S186" s="506" t="n">
        <f>ROUND(K183,2)*R186</f>
        <v>2153.1090000000004</v>
      </c>
    </row>
    <row r="187" ht="45.0" customHeight="true">
      <c r="P187" s="492" t="s">
        <v>37</v>
      </c>
      <c r="Q187" s="492" t="s">
        <v>38</v>
      </c>
      <c r="R187" s="507" t="n">
        <v>33.95</v>
      </c>
      <c r="S187" s="508" t="n">
        <f>ROUND(K183,2)*R187</f>
        <v>2153.1090000000004</v>
      </c>
    </row>
    <row r="188" ht="45.0" customHeight="true">
      <c r="P188" s="492" t="s">
        <v>39</v>
      </c>
      <c r="Q188" s="492" t="s">
        <v>40</v>
      </c>
      <c r="R188" s="509" t="n">
        <v>33.95</v>
      </c>
      <c r="S188" s="510" t="n">
        <f>ROUND(K183,2)*R188</f>
        <v>2153.1090000000004</v>
      </c>
    </row>
    <row r="189" ht="45.0" customHeight="true">
      <c r="P189" s="492" t="s">
        <v>41</v>
      </c>
      <c r="Q189" s="492" t="s">
        <v>42</v>
      </c>
      <c r="R189" s="511" t="n">
        <v>33.95</v>
      </c>
      <c r="S189" s="512" t="n">
        <f>ROUND(K183,2)*R189</f>
        <v>2153.1090000000004</v>
      </c>
    </row>
    <row r="190" ht="45.0" customHeight="true">
      <c r="P190" s="492" t="s">
        <v>43</v>
      </c>
      <c r="Q190" s="492" t="s">
        <v>44</v>
      </c>
      <c r="R190" s="513" t="n">
        <v>33.95</v>
      </c>
      <c r="S190" s="514" t="n">
        <f>ROUND(K183,2)*R190</f>
        <v>2153.1090000000004</v>
      </c>
    </row>
    <row r="191" ht="45.0" customHeight="true">
      <c r="P191" s="492" t="s">
        <v>45</v>
      </c>
      <c r="Q191" s="492" t="s">
        <v>46</v>
      </c>
      <c r="R191" s="515" t="n">
        <v>33.95</v>
      </c>
      <c r="S191" s="516" t="n">
        <f>ROUND(K183,2)*R191</f>
        <v>2153.1090000000004</v>
      </c>
    </row>
    <row r="192" ht="45.0" customHeight="true">
      <c r="P192" s="492" t="s">
        <v>47</v>
      </c>
      <c r="Q192" s="492" t="s">
        <v>48</v>
      </c>
      <c r="R192" s="517" t="n">
        <v>33.95</v>
      </c>
      <c r="S192" s="518" t="n">
        <f>ROUND(K183,2)*R192</f>
        <v>2153.1090000000004</v>
      </c>
    </row>
    <row r="193" ht="45.0" customHeight="true">
      <c r="A193" s="519" t="s">
        <v>23</v>
      </c>
      <c r="B193" s="519" t="s">
        <v>100</v>
      </c>
      <c r="C193" s="519" t="s">
        <v>25</v>
      </c>
      <c r="D193" s="519" t="s">
        <v>101</v>
      </c>
      <c r="E193" s="519" t="s">
        <v>102</v>
      </c>
      <c r="F193" s="520" t="n">
        <f>R193+R194+R195+R196+R197+R198+R199+R200+R201+R202</f>
        <v>339.49999999999994</v>
      </c>
      <c r="G193" s="519" t="s">
        <v>52</v>
      </c>
      <c r="H193" s="521" t="n">
        <v>46.71</v>
      </c>
      <c r="I193" s="522" t="n">
        <v>46.71</v>
      </c>
      <c r="J193" s="523" t="n">
        <v>0.2096</v>
      </c>
      <c r="K193" s="524" t="n">
        <f>ROUND(I193,2)+(ROUND(I193,2)*J193)</f>
        <v>56.500416</v>
      </c>
      <c r="L193" s="525" t="n">
        <f>ROUND(S193,2)+ROUND(S194,2)+ROUND(S195,2)+ROUND(S196,2)+ROUND(S197,2)+ROUND(S198,2)+ROUND(S199,2)+ROUND(S200,2)+ROUND(S201,2)+ROUND(S202,2)</f>
        <v>19181.8</v>
      </c>
      <c r="M193" s="519" t="s">
        <v>21</v>
      </c>
      <c r="N193" s="519" t="s">
        <v>33</v>
      </c>
      <c r="O193" s="519" t="s">
        <v>96</v>
      </c>
      <c r="P193" s="519" t="s">
        <v>20</v>
      </c>
      <c r="Q193" s="519" t="s">
        <v>30</v>
      </c>
      <c r="R193" s="526" t="n">
        <v>33.95</v>
      </c>
      <c r="S193" s="527" t="n">
        <f>ROUND(K193,2)*R193</f>
        <v>1918.1750000000002</v>
      </c>
    </row>
    <row r="194" ht="45.0" customHeight="true">
      <c r="P194" s="519" t="s">
        <v>31</v>
      </c>
      <c r="Q194" s="519" t="s">
        <v>32</v>
      </c>
      <c r="R194" s="528" t="n">
        <v>33.95</v>
      </c>
      <c r="S194" s="529" t="n">
        <f>ROUND(K193,2)*R194</f>
        <v>1918.1750000000002</v>
      </c>
    </row>
    <row r="195" ht="45.0" customHeight="true">
      <c r="P195" s="519" t="s">
        <v>33</v>
      </c>
      <c r="Q195" s="519" t="s">
        <v>34</v>
      </c>
      <c r="R195" s="530" t="n">
        <v>33.95</v>
      </c>
      <c r="S195" s="531" t="n">
        <f>ROUND(K193,2)*R195</f>
        <v>1918.1750000000002</v>
      </c>
    </row>
    <row r="196" ht="45.0" customHeight="true">
      <c r="P196" s="519" t="s">
        <v>35</v>
      </c>
      <c r="Q196" s="519" t="s">
        <v>36</v>
      </c>
      <c r="R196" s="532" t="n">
        <v>33.95</v>
      </c>
      <c r="S196" s="533" t="n">
        <f>ROUND(K193,2)*R196</f>
        <v>1918.1750000000002</v>
      </c>
    </row>
    <row r="197" ht="45.0" customHeight="true">
      <c r="P197" s="519" t="s">
        <v>37</v>
      </c>
      <c r="Q197" s="519" t="s">
        <v>38</v>
      </c>
      <c r="R197" s="534" t="n">
        <v>33.95</v>
      </c>
      <c r="S197" s="535" t="n">
        <f>ROUND(K193,2)*R197</f>
        <v>1918.1750000000002</v>
      </c>
    </row>
    <row r="198" ht="45.0" customHeight="true">
      <c r="P198" s="519" t="s">
        <v>39</v>
      </c>
      <c r="Q198" s="519" t="s">
        <v>40</v>
      </c>
      <c r="R198" s="536" t="n">
        <v>33.95</v>
      </c>
      <c r="S198" s="537" t="n">
        <f>ROUND(K193,2)*R198</f>
        <v>1918.1750000000002</v>
      </c>
    </row>
    <row r="199" ht="45.0" customHeight="true">
      <c r="P199" s="519" t="s">
        <v>41</v>
      </c>
      <c r="Q199" s="519" t="s">
        <v>42</v>
      </c>
      <c r="R199" s="538" t="n">
        <v>33.95</v>
      </c>
      <c r="S199" s="539" t="n">
        <f>ROUND(K193,2)*R199</f>
        <v>1918.1750000000002</v>
      </c>
    </row>
    <row r="200" ht="45.0" customHeight="true">
      <c r="P200" s="519" t="s">
        <v>43</v>
      </c>
      <c r="Q200" s="519" t="s">
        <v>44</v>
      </c>
      <c r="R200" s="540" t="n">
        <v>33.95</v>
      </c>
      <c r="S200" s="541" t="n">
        <f>ROUND(K193,2)*R200</f>
        <v>1918.1750000000002</v>
      </c>
    </row>
    <row r="201" ht="45.0" customHeight="true">
      <c r="P201" s="519" t="s">
        <v>45</v>
      </c>
      <c r="Q201" s="519" t="s">
        <v>46</v>
      </c>
      <c r="R201" s="542" t="n">
        <v>33.95</v>
      </c>
      <c r="S201" s="543" t="n">
        <f>ROUND(K193,2)*R201</f>
        <v>1918.1750000000002</v>
      </c>
    </row>
    <row r="202" ht="45.0" customHeight="true">
      <c r="P202" s="519" t="s">
        <v>47</v>
      </c>
      <c r="Q202" s="519" t="s">
        <v>48</v>
      </c>
      <c r="R202" s="544" t="n">
        <v>33.95</v>
      </c>
      <c r="S202" s="545" t="n">
        <f>ROUND(K193,2)*R202</f>
        <v>1918.1750000000002</v>
      </c>
    </row>
    <row r="203" ht="45.0" customHeight="true">
      <c r="A203" s="547" t="s">
        <v>19</v>
      </c>
      <c r="B203" s="547" t="s">
        <v>31</v>
      </c>
      <c r="C203" s="547" t="s">
        <v>21</v>
      </c>
      <c r="D203" s="547" t="s">
        <v>21</v>
      </c>
      <c r="E203" s="547" t="s">
        <v>103</v>
      </c>
      <c r="F203" s="547" t="s">
        <v>21</v>
      </c>
      <c r="G203" s="547" t="s">
        <v>21</v>
      </c>
      <c r="H203" s="547" t="s">
        <v>21</v>
      </c>
      <c r="I203" s="547" t="s">
        <v>21</v>
      </c>
      <c r="J203" s="547" t="s">
        <v>21</v>
      </c>
      <c r="K203" s="547" t="s">
        <v>21</v>
      </c>
      <c r="L203" s="548" t="n">
        <f>ROUND(L204,2)+ROUND(L213,2)+ROUND(L223,2)+ROUND(L233,2)+ROUND(L243,2)+ROUND(L253,2)+ROUND(L263,2)+ROUND(L273,2)+ROUND(L283,2)+ROUND(L293,2)</f>
        <v>120983.34</v>
      </c>
      <c r="M203" s="547" t="s">
        <v>21</v>
      </c>
      <c r="N203" s="547" t="s">
        <v>21</v>
      </c>
      <c r="O203" s="547" t="s">
        <v>21</v>
      </c>
      <c r="P203" s="547" t="s">
        <v>21</v>
      </c>
      <c r="Q203" s="547" t="s">
        <v>21</v>
      </c>
      <c r="R203" s="547" t="s">
        <v>21</v>
      </c>
      <c r="S203" s="547" t="s">
        <v>21</v>
      </c>
    </row>
    <row r="204" ht="45.0" customHeight="true">
      <c r="A204" s="549" t="s">
        <v>23</v>
      </c>
      <c r="B204" s="549" t="s">
        <v>104</v>
      </c>
      <c r="C204" s="549" t="s">
        <v>25</v>
      </c>
      <c r="D204" s="549" t="s">
        <v>105</v>
      </c>
      <c r="E204" s="549" t="s">
        <v>106</v>
      </c>
      <c r="F204" s="550" t="n">
        <f>R204+R205+R206+R207+R208+R209+R210+R211+R212</f>
        <v>129.51</v>
      </c>
      <c r="G204" s="549" t="s">
        <v>52</v>
      </c>
      <c r="H204" s="551" t="n">
        <v>71.48</v>
      </c>
      <c r="I204" s="552" t="n">
        <v>71.48</v>
      </c>
      <c r="J204" s="553" t="n">
        <v>0.2096</v>
      </c>
      <c r="K204" s="554" t="n">
        <f>ROUND(I204,2)+(ROUND(I204,2)*J204)</f>
        <v>86.462208</v>
      </c>
      <c r="L204" s="555" t="n">
        <f>ROUND(S204,2)+ROUND(S205,2)+ROUND(S206,2)+ROUND(S207,2)+ROUND(S208,2)+ROUND(S209,2)+ROUND(S210,2)+ROUND(S211,2)+ROUND(S212,2)</f>
        <v>11197.44</v>
      </c>
      <c r="M204" s="549" t="s">
        <v>21</v>
      </c>
      <c r="N204" s="549" t="s">
        <v>35</v>
      </c>
      <c r="O204" s="549" t="s">
        <v>103</v>
      </c>
      <c r="P204" s="549" t="s">
        <v>20</v>
      </c>
      <c r="Q204" s="549" t="s">
        <v>30</v>
      </c>
      <c r="R204" s="556" t="n">
        <v>14.39</v>
      </c>
      <c r="S204" s="557" t="n">
        <f>ROUND(K204,2)*R204</f>
        <v>1244.1594</v>
      </c>
    </row>
    <row r="205" ht="45.0" customHeight="true">
      <c r="P205" s="549" t="s">
        <v>31</v>
      </c>
      <c r="Q205" s="549" t="s">
        <v>32</v>
      </c>
      <c r="R205" s="558" t="n">
        <v>14.39</v>
      </c>
      <c r="S205" s="559" t="n">
        <f>ROUND(K204,2)*R205</f>
        <v>1244.1594</v>
      </c>
    </row>
    <row r="206" ht="45.0" customHeight="true">
      <c r="P206" s="549" t="s">
        <v>33</v>
      </c>
      <c r="Q206" s="549" t="s">
        <v>34</v>
      </c>
      <c r="R206" s="560" t="n">
        <v>14.39</v>
      </c>
      <c r="S206" s="561" t="n">
        <f>ROUND(K204,2)*R206</f>
        <v>1244.1594</v>
      </c>
    </row>
    <row r="207" ht="45.0" customHeight="true">
      <c r="P207" s="549" t="s">
        <v>35</v>
      </c>
      <c r="Q207" s="549" t="s">
        <v>36</v>
      </c>
      <c r="R207" s="562" t="n">
        <v>14.39</v>
      </c>
      <c r="S207" s="563" t="n">
        <f>ROUND(K204,2)*R207</f>
        <v>1244.1594</v>
      </c>
    </row>
    <row r="208" ht="45.0" customHeight="true">
      <c r="P208" s="549" t="s">
        <v>37</v>
      </c>
      <c r="Q208" s="549" t="s">
        <v>38</v>
      </c>
      <c r="R208" s="564" t="n">
        <v>14.39</v>
      </c>
      <c r="S208" s="565" t="n">
        <f>ROUND(K204,2)*R208</f>
        <v>1244.1594</v>
      </c>
    </row>
    <row r="209" ht="45.0" customHeight="true">
      <c r="P209" s="549" t="s">
        <v>39</v>
      </c>
      <c r="Q209" s="549" t="s">
        <v>40</v>
      </c>
      <c r="R209" s="566" t="n">
        <v>14.39</v>
      </c>
      <c r="S209" s="567" t="n">
        <f>ROUND(K204,2)*R209</f>
        <v>1244.1594</v>
      </c>
    </row>
    <row r="210" ht="45.0" customHeight="true">
      <c r="P210" s="549" t="s">
        <v>41</v>
      </c>
      <c r="Q210" s="549" t="s">
        <v>42</v>
      </c>
      <c r="R210" s="568" t="n">
        <v>14.39</v>
      </c>
      <c r="S210" s="569" t="n">
        <f>ROUND(K204,2)*R210</f>
        <v>1244.1594</v>
      </c>
    </row>
    <row r="211" ht="45.0" customHeight="true">
      <c r="P211" s="549" t="s">
        <v>43</v>
      </c>
      <c r="Q211" s="549" t="s">
        <v>44</v>
      </c>
      <c r="R211" s="570" t="n">
        <v>14.39</v>
      </c>
      <c r="S211" s="571" t="n">
        <f>ROUND(K204,2)*R211</f>
        <v>1244.1594</v>
      </c>
    </row>
    <row r="212" ht="45.0" customHeight="true">
      <c r="P212" s="549" t="s">
        <v>45</v>
      </c>
      <c r="Q212" s="549" t="s">
        <v>46</v>
      </c>
      <c r="R212" s="572" t="n">
        <v>14.39</v>
      </c>
      <c r="S212" s="573" t="n">
        <f>ROUND(K204,2)*R212</f>
        <v>1244.1594</v>
      </c>
    </row>
    <row r="213" ht="45.0" customHeight="true">
      <c r="A213" s="574" t="s">
        <v>23</v>
      </c>
      <c r="B213" s="574" t="s">
        <v>107</v>
      </c>
      <c r="C213" s="574" t="s">
        <v>70</v>
      </c>
      <c r="D213" s="574" t="s">
        <v>108</v>
      </c>
      <c r="E213" s="574" t="s">
        <v>109</v>
      </c>
      <c r="F213" s="575" t="n">
        <f>R213+R214+R215+R216+R217+R218+R219+R220+R221+R222</f>
        <v>205.39999999999995</v>
      </c>
      <c r="G213" s="574" t="s">
        <v>52</v>
      </c>
      <c r="H213" s="576" t="n">
        <v>66.16</v>
      </c>
      <c r="I213" s="577" t="n">
        <v>66.16</v>
      </c>
      <c r="J213" s="578" t="n">
        <v>0.2096</v>
      </c>
      <c r="K213" s="579" t="n">
        <f>ROUND(I213,2)+(ROUND(I213,2)*J213)</f>
        <v>80.027136</v>
      </c>
      <c r="L213" s="580" t="n">
        <f>ROUND(S213,2)+ROUND(S214,2)+ROUND(S215,2)+ROUND(S216,2)+ROUND(S217,2)+ROUND(S218,2)+ROUND(S219,2)+ROUND(S220,2)+ROUND(S221,2)+ROUND(S222,2)</f>
        <v>16438.2</v>
      </c>
      <c r="M213" s="574" t="s">
        <v>21</v>
      </c>
      <c r="N213" s="574" t="s">
        <v>35</v>
      </c>
      <c r="O213" s="574" t="s">
        <v>103</v>
      </c>
      <c r="P213" s="574" t="s">
        <v>20</v>
      </c>
      <c r="Q213" s="574" t="s">
        <v>30</v>
      </c>
      <c r="R213" s="581" t="n">
        <v>20.54</v>
      </c>
      <c r="S213" s="582" t="n">
        <f>ROUND(K213,2)*R213</f>
        <v>1643.8162</v>
      </c>
    </row>
    <row r="214" ht="45.0" customHeight="true">
      <c r="P214" s="574" t="s">
        <v>31</v>
      </c>
      <c r="Q214" s="574" t="s">
        <v>32</v>
      </c>
      <c r="R214" s="583" t="n">
        <v>20.54</v>
      </c>
      <c r="S214" s="584" t="n">
        <f>ROUND(K213,2)*R214</f>
        <v>1643.8162</v>
      </c>
    </row>
    <row r="215" ht="45.0" customHeight="true">
      <c r="P215" s="574" t="s">
        <v>33</v>
      </c>
      <c r="Q215" s="574" t="s">
        <v>34</v>
      </c>
      <c r="R215" s="585" t="n">
        <v>20.54</v>
      </c>
      <c r="S215" s="586" t="n">
        <f>ROUND(K213,2)*R215</f>
        <v>1643.8162</v>
      </c>
    </row>
    <row r="216" ht="45.0" customHeight="true">
      <c r="P216" s="574" t="s">
        <v>35</v>
      </c>
      <c r="Q216" s="574" t="s">
        <v>36</v>
      </c>
      <c r="R216" s="587" t="n">
        <v>20.54</v>
      </c>
      <c r="S216" s="588" t="n">
        <f>ROUND(K213,2)*R216</f>
        <v>1643.8162</v>
      </c>
    </row>
    <row r="217" ht="45.0" customHeight="true">
      <c r="P217" s="574" t="s">
        <v>37</v>
      </c>
      <c r="Q217" s="574" t="s">
        <v>38</v>
      </c>
      <c r="R217" s="589" t="n">
        <v>20.54</v>
      </c>
      <c r="S217" s="590" t="n">
        <f>ROUND(K213,2)*R217</f>
        <v>1643.8162</v>
      </c>
    </row>
    <row r="218" ht="45.0" customHeight="true">
      <c r="P218" s="574" t="s">
        <v>39</v>
      </c>
      <c r="Q218" s="574" t="s">
        <v>40</v>
      </c>
      <c r="R218" s="591" t="n">
        <v>20.54</v>
      </c>
      <c r="S218" s="592" t="n">
        <f>ROUND(K213,2)*R218</f>
        <v>1643.8162</v>
      </c>
    </row>
    <row r="219" ht="45.0" customHeight="true">
      <c r="P219" s="574" t="s">
        <v>41</v>
      </c>
      <c r="Q219" s="574" t="s">
        <v>42</v>
      </c>
      <c r="R219" s="593" t="n">
        <v>20.54</v>
      </c>
      <c r="S219" s="594" t="n">
        <f>ROUND(K213,2)*R219</f>
        <v>1643.8162</v>
      </c>
    </row>
    <row r="220" ht="45.0" customHeight="true">
      <c r="P220" s="574" t="s">
        <v>43</v>
      </c>
      <c r="Q220" s="574" t="s">
        <v>44</v>
      </c>
      <c r="R220" s="595" t="n">
        <v>20.54</v>
      </c>
      <c r="S220" s="596" t="n">
        <f>ROUND(K213,2)*R220</f>
        <v>1643.8162</v>
      </c>
    </row>
    <row r="221" ht="45.0" customHeight="true">
      <c r="P221" s="574" t="s">
        <v>45</v>
      </c>
      <c r="Q221" s="574" t="s">
        <v>46</v>
      </c>
      <c r="R221" s="597" t="n">
        <v>20.54</v>
      </c>
      <c r="S221" s="598" t="n">
        <f>ROUND(K213,2)*R221</f>
        <v>1643.8162</v>
      </c>
    </row>
    <row r="222" ht="45.0" customHeight="true">
      <c r="P222" s="574" t="s">
        <v>47</v>
      </c>
      <c r="Q222" s="574" t="s">
        <v>48</v>
      </c>
      <c r="R222" s="599" t="n">
        <v>20.54</v>
      </c>
      <c r="S222" s="600" t="n">
        <f>ROUND(K213,2)*R222</f>
        <v>1643.8162</v>
      </c>
    </row>
    <row r="223" ht="45.0" customHeight="true">
      <c r="A223" s="601" t="s">
        <v>23</v>
      </c>
      <c r="B223" s="601" t="s">
        <v>110</v>
      </c>
      <c r="C223" s="601" t="s">
        <v>25</v>
      </c>
      <c r="D223" s="601" t="s">
        <v>111</v>
      </c>
      <c r="E223" s="601" t="s">
        <v>112</v>
      </c>
      <c r="F223" s="602" t="n">
        <f>R223+R224+R225+R226+R227+R228+R229+R230+R231+R232</f>
        <v>41.300000000000004</v>
      </c>
      <c r="G223" s="601" t="s">
        <v>52</v>
      </c>
      <c r="H223" s="603" t="n">
        <v>121.08</v>
      </c>
      <c r="I223" s="604" t="n">
        <v>121.08</v>
      </c>
      <c r="J223" s="605" t="n">
        <v>0.2096</v>
      </c>
      <c r="K223" s="606" t="n">
        <f>ROUND(I223,2)+(ROUND(I223,2)*J223)</f>
        <v>146.458368</v>
      </c>
      <c r="L223" s="607" t="n">
        <f>ROUND(S223,2)+ROUND(S224,2)+ROUND(S225,2)+ROUND(S226,2)+ROUND(S227,2)+ROUND(S228,2)+ROUND(S229,2)+ROUND(S230,2)+ROUND(S231,2)+ROUND(S232,2)</f>
        <v>6048.8</v>
      </c>
      <c r="M223" s="601" t="s">
        <v>21</v>
      </c>
      <c r="N223" s="601" t="s">
        <v>35</v>
      </c>
      <c r="O223" s="601" t="s">
        <v>103</v>
      </c>
      <c r="P223" s="601" t="s">
        <v>20</v>
      </c>
      <c r="Q223" s="601" t="s">
        <v>30</v>
      </c>
      <c r="R223" s="608" t="n">
        <v>4.13</v>
      </c>
      <c r="S223" s="609" t="n">
        <f>ROUND(K223,2)*R223</f>
        <v>604.8798</v>
      </c>
    </row>
    <row r="224" ht="45.0" customHeight="true">
      <c r="P224" s="601" t="s">
        <v>31</v>
      </c>
      <c r="Q224" s="601" t="s">
        <v>32</v>
      </c>
      <c r="R224" s="610" t="n">
        <v>4.13</v>
      </c>
      <c r="S224" s="611" t="n">
        <f>ROUND(K223,2)*R224</f>
        <v>604.8798</v>
      </c>
    </row>
    <row r="225" ht="45.0" customHeight="true">
      <c r="P225" s="601" t="s">
        <v>33</v>
      </c>
      <c r="Q225" s="601" t="s">
        <v>34</v>
      </c>
      <c r="R225" s="612" t="n">
        <v>4.13</v>
      </c>
      <c r="S225" s="613" t="n">
        <f>ROUND(K223,2)*R225</f>
        <v>604.8798</v>
      </c>
    </row>
    <row r="226" ht="45.0" customHeight="true">
      <c r="P226" s="601" t="s">
        <v>35</v>
      </c>
      <c r="Q226" s="601" t="s">
        <v>36</v>
      </c>
      <c r="R226" s="614" t="n">
        <v>4.13</v>
      </c>
      <c r="S226" s="615" t="n">
        <f>ROUND(K223,2)*R226</f>
        <v>604.8798</v>
      </c>
    </row>
    <row r="227" ht="45.0" customHeight="true">
      <c r="P227" s="601" t="s">
        <v>37</v>
      </c>
      <c r="Q227" s="601" t="s">
        <v>38</v>
      </c>
      <c r="R227" s="616" t="n">
        <v>4.13</v>
      </c>
      <c r="S227" s="617" t="n">
        <f>ROUND(K223,2)*R227</f>
        <v>604.8798</v>
      </c>
    </row>
    <row r="228" ht="45.0" customHeight="true">
      <c r="P228" s="601" t="s">
        <v>39</v>
      </c>
      <c r="Q228" s="601" t="s">
        <v>40</v>
      </c>
      <c r="R228" s="618" t="n">
        <v>4.13</v>
      </c>
      <c r="S228" s="619" t="n">
        <f>ROUND(K223,2)*R228</f>
        <v>604.8798</v>
      </c>
    </row>
    <row r="229" ht="45.0" customHeight="true">
      <c r="P229" s="601" t="s">
        <v>41</v>
      </c>
      <c r="Q229" s="601" t="s">
        <v>42</v>
      </c>
      <c r="R229" s="620" t="n">
        <v>4.13</v>
      </c>
      <c r="S229" s="621" t="n">
        <f>ROUND(K223,2)*R229</f>
        <v>604.8798</v>
      </c>
    </row>
    <row r="230" ht="45.0" customHeight="true">
      <c r="P230" s="601" t="s">
        <v>43</v>
      </c>
      <c r="Q230" s="601" t="s">
        <v>44</v>
      </c>
      <c r="R230" s="622" t="n">
        <v>4.13</v>
      </c>
      <c r="S230" s="623" t="n">
        <f>ROUND(K223,2)*R230</f>
        <v>604.8798</v>
      </c>
    </row>
    <row r="231" ht="45.0" customHeight="true">
      <c r="P231" s="601" t="s">
        <v>45</v>
      </c>
      <c r="Q231" s="601" t="s">
        <v>46</v>
      </c>
      <c r="R231" s="624" t="n">
        <v>4.13</v>
      </c>
      <c r="S231" s="625" t="n">
        <f>ROUND(K223,2)*R231</f>
        <v>604.8798</v>
      </c>
    </row>
    <row r="232" ht="45.0" customHeight="true">
      <c r="P232" s="601" t="s">
        <v>47</v>
      </c>
      <c r="Q232" s="601" t="s">
        <v>48</v>
      </c>
      <c r="R232" s="626" t="n">
        <v>4.13</v>
      </c>
      <c r="S232" s="627" t="n">
        <f>ROUND(K223,2)*R232</f>
        <v>604.8798</v>
      </c>
    </row>
    <row r="233" ht="45.0" customHeight="true">
      <c r="A233" s="628" t="s">
        <v>23</v>
      </c>
      <c r="B233" s="628" t="s">
        <v>113</v>
      </c>
      <c r="C233" s="628" t="s">
        <v>25</v>
      </c>
      <c r="D233" s="628" t="s">
        <v>114</v>
      </c>
      <c r="E233" s="628" t="s">
        <v>115</v>
      </c>
      <c r="F233" s="629" t="n">
        <f>R233+R234+R235+R236+R237+R238+R239+R240+R241+R242</f>
        <v>703.9999999999999</v>
      </c>
      <c r="G233" s="628" t="s">
        <v>62</v>
      </c>
      <c r="H233" s="630" t="n">
        <v>15.16</v>
      </c>
      <c r="I233" s="631" t="n">
        <v>15.16</v>
      </c>
      <c r="J233" s="632" t="n">
        <v>0.2096</v>
      </c>
      <c r="K233" s="633" t="n">
        <f>ROUND(I233,2)+(ROUND(I233,2)*J233)</f>
        <v>18.337536</v>
      </c>
      <c r="L233" s="634" t="n">
        <f>ROUND(S233,2)+ROUND(S234,2)+ROUND(S235,2)+ROUND(S236,2)+ROUND(S237,2)+ROUND(S238,2)+ROUND(S239,2)+ROUND(S240,2)+ROUND(S241,2)+ROUND(S242,2)</f>
        <v>12911.4</v>
      </c>
      <c r="M233" s="628" t="s">
        <v>21</v>
      </c>
      <c r="N233" s="628" t="s">
        <v>35</v>
      </c>
      <c r="O233" s="628" t="s">
        <v>103</v>
      </c>
      <c r="P233" s="628" t="s">
        <v>20</v>
      </c>
      <c r="Q233" s="628" t="s">
        <v>30</v>
      </c>
      <c r="R233" s="635" t="n">
        <v>70.4</v>
      </c>
      <c r="S233" s="636" t="n">
        <f>ROUND(K233,2)*R233</f>
        <v>1291.1360000000002</v>
      </c>
    </row>
    <row r="234" ht="45.0" customHeight="true">
      <c r="P234" s="628" t="s">
        <v>31</v>
      </c>
      <c r="Q234" s="628" t="s">
        <v>32</v>
      </c>
      <c r="R234" s="637" t="n">
        <v>70.4</v>
      </c>
      <c r="S234" s="638" t="n">
        <f>ROUND(K233,2)*R234</f>
        <v>1291.1360000000002</v>
      </c>
    </row>
    <row r="235" ht="45.0" customHeight="true">
      <c r="P235" s="628" t="s">
        <v>33</v>
      </c>
      <c r="Q235" s="628" t="s">
        <v>34</v>
      </c>
      <c r="R235" s="639" t="n">
        <v>70.4</v>
      </c>
      <c r="S235" s="640" t="n">
        <f>ROUND(K233,2)*R235</f>
        <v>1291.1360000000002</v>
      </c>
    </row>
    <row r="236" ht="45.0" customHeight="true">
      <c r="P236" s="628" t="s">
        <v>35</v>
      </c>
      <c r="Q236" s="628" t="s">
        <v>36</v>
      </c>
      <c r="R236" s="641" t="n">
        <v>70.4</v>
      </c>
      <c r="S236" s="642" t="n">
        <f>ROUND(K233,2)*R236</f>
        <v>1291.1360000000002</v>
      </c>
    </row>
    <row r="237" ht="45.0" customHeight="true">
      <c r="P237" s="628" t="s">
        <v>37</v>
      </c>
      <c r="Q237" s="628" t="s">
        <v>38</v>
      </c>
      <c r="R237" s="643" t="n">
        <v>70.4</v>
      </c>
      <c r="S237" s="644" t="n">
        <f>ROUND(K233,2)*R237</f>
        <v>1291.1360000000002</v>
      </c>
    </row>
    <row r="238" ht="45.0" customHeight="true">
      <c r="P238" s="628" t="s">
        <v>39</v>
      </c>
      <c r="Q238" s="628" t="s">
        <v>40</v>
      </c>
      <c r="R238" s="645" t="n">
        <v>70.4</v>
      </c>
      <c r="S238" s="646" t="n">
        <f>ROUND(K233,2)*R238</f>
        <v>1291.1360000000002</v>
      </c>
    </row>
    <row r="239" ht="45.0" customHeight="true">
      <c r="P239" s="628" t="s">
        <v>41</v>
      </c>
      <c r="Q239" s="628" t="s">
        <v>42</v>
      </c>
      <c r="R239" s="647" t="n">
        <v>70.4</v>
      </c>
      <c r="S239" s="648" t="n">
        <f>ROUND(K233,2)*R239</f>
        <v>1291.1360000000002</v>
      </c>
    </row>
    <row r="240" ht="45.0" customHeight="true">
      <c r="P240" s="628" t="s">
        <v>43</v>
      </c>
      <c r="Q240" s="628" t="s">
        <v>44</v>
      </c>
      <c r="R240" s="649" t="n">
        <v>70.4</v>
      </c>
      <c r="S240" s="650" t="n">
        <f>ROUND(K233,2)*R240</f>
        <v>1291.1360000000002</v>
      </c>
    </row>
    <row r="241" ht="45.0" customHeight="true">
      <c r="P241" s="628" t="s">
        <v>45</v>
      </c>
      <c r="Q241" s="628" t="s">
        <v>46</v>
      </c>
      <c r="R241" s="651" t="n">
        <v>70.4</v>
      </c>
      <c r="S241" s="652" t="n">
        <f>ROUND(K233,2)*R241</f>
        <v>1291.1360000000002</v>
      </c>
    </row>
    <row r="242" ht="45.0" customHeight="true">
      <c r="P242" s="628" t="s">
        <v>47</v>
      </c>
      <c r="Q242" s="628" t="s">
        <v>48</v>
      </c>
      <c r="R242" s="653" t="n">
        <v>70.4</v>
      </c>
      <c r="S242" s="654" t="n">
        <f>ROUND(K233,2)*R242</f>
        <v>1291.1360000000002</v>
      </c>
    </row>
    <row r="243" ht="45.0" customHeight="true">
      <c r="A243" s="655" t="s">
        <v>23</v>
      </c>
      <c r="B243" s="655" t="s">
        <v>116</v>
      </c>
      <c r="C243" s="655" t="s">
        <v>25</v>
      </c>
      <c r="D243" s="655" t="s">
        <v>117</v>
      </c>
      <c r="E243" s="655" t="s">
        <v>118</v>
      </c>
      <c r="F243" s="656" t="n">
        <f>R243+R244+R245+R246+R247+R248+R249+R250+R251+R252</f>
        <v>150.0</v>
      </c>
      <c r="G243" s="655" t="s">
        <v>62</v>
      </c>
      <c r="H243" s="657" t="n">
        <v>14.43</v>
      </c>
      <c r="I243" s="658" t="n">
        <v>14.43</v>
      </c>
      <c r="J243" s="659" t="n">
        <v>0.2096</v>
      </c>
      <c r="K243" s="660" t="n">
        <f>ROUND(I243,2)+(ROUND(I243,2)*J243)</f>
        <v>17.454528</v>
      </c>
      <c r="L243" s="661" t="n">
        <f>ROUND(S243,2)+ROUND(S244,2)+ROUND(S245,2)+ROUND(S246,2)+ROUND(S247,2)+ROUND(S248,2)+ROUND(S249,2)+ROUND(S250,2)+ROUND(S251,2)+ROUND(S252,2)</f>
        <v>2617.5</v>
      </c>
      <c r="M243" s="655" t="s">
        <v>21</v>
      </c>
      <c r="N243" s="655" t="s">
        <v>35</v>
      </c>
      <c r="O243" s="655" t="s">
        <v>103</v>
      </c>
      <c r="P243" s="655" t="s">
        <v>20</v>
      </c>
      <c r="Q243" s="655" t="s">
        <v>30</v>
      </c>
      <c r="R243" s="662" t="n">
        <v>15.0</v>
      </c>
      <c r="S243" s="663" t="n">
        <f>ROUND(K243,2)*R243</f>
        <v>261.75</v>
      </c>
    </row>
    <row r="244" ht="45.0" customHeight="true">
      <c r="P244" s="655" t="s">
        <v>31</v>
      </c>
      <c r="Q244" s="655" t="s">
        <v>32</v>
      </c>
      <c r="R244" s="664" t="n">
        <v>15.0</v>
      </c>
      <c r="S244" s="665" t="n">
        <f>ROUND(K243,2)*R244</f>
        <v>261.75</v>
      </c>
    </row>
    <row r="245" ht="45.0" customHeight="true">
      <c r="P245" s="655" t="s">
        <v>33</v>
      </c>
      <c r="Q245" s="655" t="s">
        <v>34</v>
      </c>
      <c r="R245" s="666" t="n">
        <v>15.0</v>
      </c>
      <c r="S245" s="667" t="n">
        <f>ROUND(K243,2)*R245</f>
        <v>261.75</v>
      </c>
    </row>
    <row r="246" ht="45.0" customHeight="true">
      <c r="P246" s="655" t="s">
        <v>35</v>
      </c>
      <c r="Q246" s="655" t="s">
        <v>36</v>
      </c>
      <c r="R246" s="668" t="n">
        <v>15.0</v>
      </c>
      <c r="S246" s="669" t="n">
        <f>ROUND(K243,2)*R246</f>
        <v>261.75</v>
      </c>
    </row>
    <row r="247" ht="45.0" customHeight="true">
      <c r="P247" s="655" t="s">
        <v>37</v>
      </c>
      <c r="Q247" s="655" t="s">
        <v>38</v>
      </c>
      <c r="R247" s="670" t="n">
        <v>15.0</v>
      </c>
      <c r="S247" s="671" t="n">
        <f>ROUND(K243,2)*R247</f>
        <v>261.75</v>
      </c>
    </row>
    <row r="248" ht="45.0" customHeight="true">
      <c r="P248" s="655" t="s">
        <v>39</v>
      </c>
      <c r="Q248" s="655" t="s">
        <v>40</v>
      </c>
      <c r="R248" s="672" t="n">
        <v>15.0</v>
      </c>
      <c r="S248" s="673" t="n">
        <f>ROUND(K243,2)*R248</f>
        <v>261.75</v>
      </c>
    </row>
    <row r="249" ht="45.0" customHeight="true">
      <c r="P249" s="655" t="s">
        <v>41</v>
      </c>
      <c r="Q249" s="655" t="s">
        <v>42</v>
      </c>
      <c r="R249" s="674" t="n">
        <v>15.0</v>
      </c>
      <c r="S249" s="675" t="n">
        <f>ROUND(K243,2)*R249</f>
        <v>261.75</v>
      </c>
    </row>
    <row r="250" ht="45.0" customHeight="true">
      <c r="P250" s="655" t="s">
        <v>43</v>
      </c>
      <c r="Q250" s="655" t="s">
        <v>44</v>
      </c>
      <c r="R250" s="676" t="n">
        <v>15.0</v>
      </c>
      <c r="S250" s="677" t="n">
        <f>ROUND(K243,2)*R250</f>
        <v>261.75</v>
      </c>
    </row>
    <row r="251" ht="45.0" customHeight="true">
      <c r="P251" s="655" t="s">
        <v>45</v>
      </c>
      <c r="Q251" s="655" t="s">
        <v>46</v>
      </c>
      <c r="R251" s="678" t="n">
        <v>15.0</v>
      </c>
      <c r="S251" s="679" t="n">
        <f>ROUND(K243,2)*R251</f>
        <v>261.75</v>
      </c>
    </row>
    <row r="252" ht="45.0" customHeight="true">
      <c r="P252" s="655" t="s">
        <v>47</v>
      </c>
      <c r="Q252" s="655" t="s">
        <v>48</v>
      </c>
      <c r="R252" s="680" t="n">
        <v>15.0</v>
      </c>
      <c r="S252" s="681" t="n">
        <f>ROUND(K243,2)*R252</f>
        <v>261.75</v>
      </c>
    </row>
    <row r="253" ht="45.0" customHeight="true">
      <c r="A253" s="682" t="s">
        <v>23</v>
      </c>
      <c r="B253" s="682" t="s">
        <v>119</v>
      </c>
      <c r="C253" s="682" t="s">
        <v>25</v>
      </c>
      <c r="D253" s="682" t="s">
        <v>120</v>
      </c>
      <c r="E253" s="682" t="s">
        <v>121</v>
      </c>
      <c r="F253" s="683" t="n">
        <f>R253+R254+R255+R256+R257+R258+R259+R260+R261+R262</f>
        <v>652.9999999999999</v>
      </c>
      <c r="G253" s="682" t="s">
        <v>62</v>
      </c>
      <c r="H253" s="684" t="n">
        <v>13.64</v>
      </c>
      <c r="I253" s="685" t="n">
        <v>13.64</v>
      </c>
      <c r="J253" s="686" t="n">
        <v>0.2096</v>
      </c>
      <c r="K253" s="687" t="n">
        <f>ROUND(I253,2)+(ROUND(I253,2)*J253)</f>
        <v>16.498944</v>
      </c>
      <c r="L253" s="688" t="n">
        <f>ROUND(S253,2)+ROUND(S254,2)+ROUND(S255,2)+ROUND(S256,2)+ROUND(S257,2)+ROUND(S258,2)+ROUND(S259,2)+ROUND(S260,2)+ROUND(S261,2)+ROUND(S262,2)</f>
        <v>10774.500000000002</v>
      </c>
      <c r="M253" s="682" t="s">
        <v>21</v>
      </c>
      <c r="N253" s="682" t="s">
        <v>35</v>
      </c>
      <c r="O253" s="682" t="s">
        <v>103</v>
      </c>
      <c r="P253" s="682" t="s">
        <v>20</v>
      </c>
      <c r="Q253" s="682" t="s">
        <v>30</v>
      </c>
      <c r="R253" s="689" t="n">
        <v>65.3</v>
      </c>
      <c r="S253" s="690" t="n">
        <f>ROUND(K253,2)*R253</f>
        <v>1077.45</v>
      </c>
    </row>
    <row r="254" ht="45.0" customHeight="true">
      <c r="P254" s="682" t="s">
        <v>31</v>
      </c>
      <c r="Q254" s="682" t="s">
        <v>32</v>
      </c>
      <c r="R254" s="691" t="n">
        <v>65.3</v>
      </c>
      <c r="S254" s="692" t="n">
        <f>ROUND(K253,2)*R254</f>
        <v>1077.45</v>
      </c>
    </row>
    <row r="255" ht="45.0" customHeight="true">
      <c r="P255" s="682" t="s">
        <v>33</v>
      </c>
      <c r="Q255" s="682" t="s">
        <v>34</v>
      </c>
      <c r="R255" s="693" t="n">
        <v>65.3</v>
      </c>
      <c r="S255" s="694" t="n">
        <f>ROUND(K253,2)*R255</f>
        <v>1077.45</v>
      </c>
    </row>
    <row r="256" ht="45.0" customHeight="true">
      <c r="P256" s="682" t="s">
        <v>35</v>
      </c>
      <c r="Q256" s="682" t="s">
        <v>36</v>
      </c>
      <c r="R256" s="695" t="n">
        <v>65.3</v>
      </c>
      <c r="S256" s="696" t="n">
        <f>ROUND(K253,2)*R256</f>
        <v>1077.45</v>
      </c>
    </row>
    <row r="257" ht="45.0" customHeight="true">
      <c r="P257" s="682" t="s">
        <v>37</v>
      </c>
      <c r="Q257" s="682" t="s">
        <v>38</v>
      </c>
      <c r="R257" s="697" t="n">
        <v>65.3</v>
      </c>
      <c r="S257" s="698" t="n">
        <f>ROUND(K253,2)*R257</f>
        <v>1077.45</v>
      </c>
    </row>
    <row r="258" ht="45.0" customHeight="true">
      <c r="P258" s="682" t="s">
        <v>39</v>
      </c>
      <c r="Q258" s="682" t="s">
        <v>40</v>
      </c>
      <c r="R258" s="699" t="n">
        <v>65.3</v>
      </c>
      <c r="S258" s="700" t="n">
        <f>ROUND(K253,2)*R258</f>
        <v>1077.45</v>
      </c>
    </row>
    <row r="259" ht="45.0" customHeight="true">
      <c r="P259" s="682" t="s">
        <v>41</v>
      </c>
      <c r="Q259" s="682" t="s">
        <v>42</v>
      </c>
      <c r="R259" s="701" t="n">
        <v>65.3</v>
      </c>
      <c r="S259" s="702" t="n">
        <f>ROUND(K253,2)*R259</f>
        <v>1077.45</v>
      </c>
    </row>
    <row r="260" ht="45.0" customHeight="true">
      <c r="P260" s="682" t="s">
        <v>43</v>
      </c>
      <c r="Q260" s="682" t="s">
        <v>44</v>
      </c>
      <c r="R260" s="703" t="n">
        <v>65.3</v>
      </c>
      <c r="S260" s="704" t="n">
        <f>ROUND(K253,2)*R260</f>
        <v>1077.45</v>
      </c>
    </row>
    <row r="261" ht="45.0" customHeight="true">
      <c r="P261" s="682" t="s">
        <v>45</v>
      </c>
      <c r="Q261" s="682" t="s">
        <v>46</v>
      </c>
      <c r="R261" s="705" t="n">
        <v>65.3</v>
      </c>
      <c r="S261" s="706" t="n">
        <f>ROUND(K253,2)*R261</f>
        <v>1077.45</v>
      </c>
    </row>
    <row r="262" ht="45.0" customHeight="true">
      <c r="P262" s="682" t="s">
        <v>47</v>
      </c>
      <c r="Q262" s="682" t="s">
        <v>48</v>
      </c>
      <c r="R262" s="707" t="n">
        <v>65.3</v>
      </c>
      <c r="S262" s="708" t="n">
        <f>ROUND(K253,2)*R262</f>
        <v>1077.45</v>
      </c>
    </row>
    <row r="263" ht="45.0" customHeight="true">
      <c r="A263" s="709" t="s">
        <v>23</v>
      </c>
      <c r="B263" s="709" t="s">
        <v>122</v>
      </c>
      <c r="C263" s="709" t="s">
        <v>25</v>
      </c>
      <c r="D263" s="709" t="s">
        <v>123</v>
      </c>
      <c r="E263" s="709" t="s">
        <v>124</v>
      </c>
      <c r="F263" s="710" t="n">
        <f>R263+R264+R265+R266+R267+R268+R269+R270+R271+R272</f>
        <v>856.0000000000001</v>
      </c>
      <c r="G263" s="709" t="s">
        <v>62</v>
      </c>
      <c r="H263" s="711" t="n">
        <v>12.2</v>
      </c>
      <c r="I263" s="712" t="n">
        <v>12.2</v>
      </c>
      <c r="J263" s="713" t="n">
        <v>0.2096</v>
      </c>
      <c r="K263" s="714" t="n">
        <f>ROUND(I263,2)+(ROUND(I263,2)*J263)</f>
        <v>14.757119999999999</v>
      </c>
      <c r="L263" s="715" t="n">
        <f>ROUND(S263,2)+ROUND(S264,2)+ROUND(S265,2)+ROUND(S266,2)+ROUND(S267,2)+ROUND(S268,2)+ROUND(S269,2)+ROUND(S270,2)+ROUND(S271,2)+ROUND(S272,2)</f>
        <v>12634.599999999999</v>
      </c>
      <c r="M263" s="709" t="s">
        <v>21</v>
      </c>
      <c r="N263" s="709" t="s">
        <v>35</v>
      </c>
      <c r="O263" s="709" t="s">
        <v>103</v>
      </c>
      <c r="P263" s="709" t="s">
        <v>20</v>
      </c>
      <c r="Q263" s="709" t="s">
        <v>30</v>
      </c>
      <c r="R263" s="716" t="n">
        <v>85.6</v>
      </c>
      <c r="S263" s="717" t="n">
        <f>ROUND(K263,2)*R263</f>
        <v>1263.456</v>
      </c>
    </row>
    <row r="264" ht="45.0" customHeight="true">
      <c r="P264" s="709" t="s">
        <v>31</v>
      </c>
      <c r="Q264" s="709" t="s">
        <v>32</v>
      </c>
      <c r="R264" s="718" t="n">
        <v>85.6</v>
      </c>
      <c r="S264" s="719" t="n">
        <f>ROUND(K263,2)*R264</f>
        <v>1263.456</v>
      </c>
    </row>
    <row r="265" ht="45.0" customHeight="true">
      <c r="P265" s="709" t="s">
        <v>33</v>
      </c>
      <c r="Q265" s="709" t="s">
        <v>34</v>
      </c>
      <c r="R265" s="720" t="n">
        <v>85.6</v>
      </c>
      <c r="S265" s="721" t="n">
        <f>ROUND(K263,2)*R265</f>
        <v>1263.456</v>
      </c>
    </row>
    <row r="266" ht="45.0" customHeight="true">
      <c r="P266" s="709" t="s">
        <v>35</v>
      </c>
      <c r="Q266" s="709" t="s">
        <v>36</v>
      </c>
      <c r="R266" s="722" t="n">
        <v>85.6</v>
      </c>
      <c r="S266" s="723" t="n">
        <f>ROUND(K263,2)*R266</f>
        <v>1263.456</v>
      </c>
    </row>
    <row r="267" ht="45.0" customHeight="true">
      <c r="P267" s="709" t="s">
        <v>37</v>
      </c>
      <c r="Q267" s="709" t="s">
        <v>38</v>
      </c>
      <c r="R267" s="724" t="n">
        <v>85.6</v>
      </c>
      <c r="S267" s="725" t="n">
        <f>ROUND(K263,2)*R267</f>
        <v>1263.456</v>
      </c>
    </row>
    <row r="268" ht="45.0" customHeight="true">
      <c r="P268" s="709" t="s">
        <v>39</v>
      </c>
      <c r="Q268" s="709" t="s">
        <v>40</v>
      </c>
      <c r="R268" s="726" t="n">
        <v>85.6</v>
      </c>
      <c r="S268" s="727" t="n">
        <f>ROUND(K263,2)*R268</f>
        <v>1263.456</v>
      </c>
    </row>
    <row r="269" ht="45.0" customHeight="true">
      <c r="P269" s="709" t="s">
        <v>41</v>
      </c>
      <c r="Q269" s="709" t="s">
        <v>42</v>
      </c>
      <c r="R269" s="728" t="n">
        <v>85.6</v>
      </c>
      <c r="S269" s="729" t="n">
        <f>ROUND(K263,2)*R269</f>
        <v>1263.456</v>
      </c>
    </row>
    <row r="270" ht="45.0" customHeight="true">
      <c r="P270" s="709" t="s">
        <v>43</v>
      </c>
      <c r="Q270" s="709" t="s">
        <v>44</v>
      </c>
      <c r="R270" s="730" t="n">
        <v>85.6</v>
      </c>
      <c r="S270" s="731" t="n">
        <f>ROUND(K263,2)*R270</f>
        <v>1263.456</v>
      </c>
    </row>
    <row r="271" ht="45.0" customHeight="true">
      <c r="P271" s="709" t="s">
        <v>45</v>
      </c>
      <c r="Q271" s="709" t="s">
        <v>46</v>
      </c>
      <c r="R271" s="732" t="n">
        <v>85.6</v>
      </c>
      <c r="S271" s="733" t="n">
        <f>ROUND(K263,2)*R271</f>
        <v>1263.456</v>
      </c>
    </row>
    <row r="272" ht="45.0" customHeight="true">
      <c r="P272" s="709" t="s">
        <v>47</v>
      </c>
      <c r="Q272" s="709" t="s">
        <v>48</v>
      </c>
      <c r="R272" s="734" t="n">
        <v>85.6</v>
      </c>
      <c r="S272" s="735" t="n">
        <f>ROUND(K263,2)*R272</f>
        <v>1263.456</v>
      </c>
    </row>
    <row r="273" ht="45.0" customHeight="true">
      <c r="A273" s="736" t="s">
        <v>23</v>
      </c>
      <c r="B273" s="736" t="s">
        <v>125</v>
      </c>
      <c r="C273" s="736" t="s">
        <v>25</v>
      </c>
      <c r="D273" s="736" t="s">
        <v>126</v>
      </c>
      <c r="E273" s="736" t="s">
        <v>127</v>
      </c>
      <c r="F273" s="737" t="n">
        <f>R273+R274+R275+R276+R277+R278+R279+R280+R281+R282</f>
        <v>57.69999999999999</v>
      </c>
      <c r="G273" s="736" t="s">
        <v>52</v>
      </c>
      <c r="H273" s="738" t="n">
        <v>210.62</v>
      </c>
      <c r="I273" s="739" t="n">
        <v>210.62</v>
      </c>
      <c r="J273" s="740" t="n">
        <v>0.2096</v>
      </c>
      <c r="K273" s="741" t="n">
        <f>ROUND(I273,2)+(ROUND(I273,2)*J273)</f>
        <v>254.765952</v>
      </c>
      <c r="L273" s="742" t="n">
        <f>ROUND(S273,2)+ROUND(S274,2)+ROUND(S275,2)+ROUND(S276,2)+ROUND(S277,2)+ROUND(S278,2)+ROUND(S279,2)+ROUND(S280,2)+ROUND(S281,2)+ROUND(S282,2)</f>
        <v>14700.200000000003</v>
      </c>
      <c r="M273" s="736" t="s">
        <v>21</v>
      </c>
      <c r="N273" s="736" t="s">
        <v>35</v>
      </c>
      <c r="O273" s="736" t="s">
        <v>103</v>
      </c>
      <c r="P273" s="736" t="s">
        <v>20</v>
      </c>
      <c r="Q273" s="736" t="s">
        <v>30</v>
      </c>
      <c r="R273" s="743" t="n">
        <v>5.77</v>
      </c>
      <c r="S273" s="744" t="n">
        <f>ROUND(K273,2)*R273</f>
        <v>1470.0229</v>
      </c>
    </row>
    <row r="274" ht="45.0" customHeight="true">
      <c r="P274" s="736" t="s">
        <v>31</v>
      </c>
      <c r="Q274" s="736" t="s">
        <v>32</v>
      </c>
      <c r="R274" s="745" t="n">
        <v>5.77</v>
      </c>
      <c r="S274" s="746" t="n">
        <f>ROUND(K273,2)*R274</f>
        <v>1470.0229</v>
      </c>
    </row>
    <row r="275" ht="45.0" customHeight="true">
      <c r="P275" s="736" t="s">
        <v>33</v>
      </c>
      <c r="Q275" s="736" t="s">
        <v>34</v>
      </c>
      <c r="R275" s="747" t="n">
        <v>5.77</v>
      </c>
      <c r="S275" s="748" t="n">
        <f>ROUND(K273,2)*R275</f>
        <v>1470.0229</v>
      </c>
    </row>
    <row r="276" ht="45.0" customHeight="true">
      <c r="P276" s="736" t="s">
        <v>35</v>
      </c>
      <c r="Q276" s="736" t="s">
        <v>36</v>
      </c>
      <c r="R276" s="749" t="n">
        <v>5.77</v>
      </c>
      <c r="S276" s="750" t="n">
        <f>ROUND(K273,2)*R276</f>
        <v>1470.0229</v>
      </c>
    </row>
    <row r="277" ht="45.0" customHeight="true">
      <c r="P277" s="736" t="s">
        <v>37</v>
      </c>
      <c r="Q277" s="736" t="s">
        <v>38</v>
      </c>
      <c r="R277" s="751" t="n">
        <v>5.77</v>
      </c>
      <c r="S277" s="752" t="n">
        <f>ROUND(K273,2)*R277</f>
        <v>1470.0229</v>
      </c>
    </row>
    <row r="278" ht="45.0" customHeight="true">
      <c r="P278" s="736" t="s">
        <v>39</v>
      </c>
      <c r="Q278" s="736" t="s">
        <v>40</v>
      </c>
      <c r="R278" s="753" t="n">
        <v>5.77</v>
      </c>
      <c r="S278" s="754" t="n">
        <f>ROUND(K273,2)*R278</f>
        <v>1470.0229</v>
      </c>
    </row>
    <row r="279" ht="45.0" customHeight="true">
      <c r="P279" s="736" t="s">
        <v>41</v>
      </c>
      <c r="Q279" s="736" t="s">
        <v>42</v>
      </c>
      <c r="R279" s="755" t="n">
        <v>5.77</v>
      </c>
      <c r="S279" s="756" t="n">
        <f>ROUND(K273,2)*R279</f>
        <v>1470.0229</v>
      </c>
    </row>
    <row r="280" ht="45.0" customHeight="true">
      <c r="P280" s="736" t="s">
        <v>43</v>
      </c>
      <c r="Q280" s="736" t="s">
        <v>44</v>
      </c>
      <c r="R280" s="757" t="n">
        <v>5.77</v>
      </c>
      <c r="S280" s="758" t="n">
        <f>ROUND(K273,2)*R280</f>
        <v>1470.0229</v>
      </c>
    </row>
    <row r="281" ht="45.0" customHeight="true">
      <c r="P281" s="736" t="s">
        <v>45</v>
      </c>
      <c r="Q281" s="736" t="s">
        <v>46</v>
      </c>
      <c r="R281" s="759" t="n">
        <v>5.77</v>
      </c>
      <c r="S281" s="760" t="n">
        <f>ROUND(K273,2)*R281</f>
        <v>1470.0229</v>
      </c>
    </row>
    <row r="282" ht="45.0" customHeight="true">
      <c r="P282" s="736" t="s">
        <v>47</v>
      </c>
      <c r="Q282" s="736" t="s">
        <v>48</v>
      </c>
      <c r="R282" s="761" t="n">
        <v>5.77</v>
      </c>
      <c r="S282" s="762" t="n">
        <f>ROUND(K273,2)*R282</f>
        <v>1470.0229</v>
      </c>
    </row>
    <row r="283" ht="45.0" customHeight="true">
      <c r="A283" s="763" t="s">
        <v>23</v>
      </c>
      <c r="B283" s="763" t="s">
        <v>128</v>
      </c>
      <c r="C283" s="763" t="s">
        <v>70</v>
      </c>
      <c r="D283" s="763" t="s">
        <v>129</v>
      </c>
      <c r="E283" s="763" t="s">
        <v>130</v>
      </c>
      <c r="F283" s="764" t="n">
        <f>R283+R284+R285+R286+R287+R288+R289+R290+R291+R292</f>
        <v>12.799999999999999</v>
      </c>
      <c r="G283" s="763" t="s">
        <v>28</v>
      </c>
      <c r="H283" s="765" t="n">
        <v>898.17</v>
      </c>
      <c r="I283" s="766" t="n">
        <v>898.17</v>
      </c>
      <c r="J283" s="767" t="n">
        <v>0.2096</v>
      </c>
      <c r="K283" s="768" t="n">
        <f>ROUND(I283,2)+(ROUND(I283,2)*J283)</f>
        <v>1086.426432</v>
      </c>
      <c r="L283" s="769" t="n">
        <f>ROUND(S283,2)+ROUND(S284,2)+ROUND(S285,2)+ROUND(S286,2)+ROUND(S287,2)+ROUND(S288,2)+ROUND(S289,2)+ROUND(S290,2)+ROUND(S291,2)+ROUND(S292,2)</f>
        <v>13906.300000000003</v>
      </c>
      <c r="M283" s="763" t="s">
        <v>21</v>
      </c>
      <c r="N283" s="763" t="s">
        <v>35</v>
      </c>
      <c r="O283" s="763" t="s">
        <v>103</v>
      </c>
      <c r="P283" s="763" t="s">
        <v>20</v>
      </c>
      <c r="Q283" s="763" t="s">
        <v>30</v>
      </c>
      <c r="R283" s="770" t="n">
        <v>1.28</v>
      </c>
      <c r="S283" s="771" t="n">
        <f>ROUND(K283,2)*R283</f>
        <v>1390.6304</v>
      </c>
    </row>
    <row r="284" ht="45.0" customHeight="true">
      <c r="P284" s="763" t="s">
        <v>31</v>
      </c>
      <c r="Q284" s="763" t="s">
        <v>32</v>
      </c>
      <c r="R284" s="772" t="n">
        <v>1.28</v>
      </c>
      <c r="S284" s="773" t="n">
        <f>ROUND(K283,2)*R284</f>
        <v>1390.6304</v>
      </c>
    </row>
    <row r="285" ht="45.0" customHeight="true">
      <c r="P285" s="763" t="s">
        <v>33</v>
      </c>
      <c r="Q285" s="763" t="s">
        <v>34</v>
      </c>
      <c r="R285" s="774" t="n">
        <v>1.28</v>
      </c>
      <c r="S285" s="775" t="n">
        <f>ROUND(K283,2)*R285</f>
        <v>1390.6304</v>
      </c>
    </row>
    <row r="286" ht="45.0" customHeight="true">
      <c r="P286" s="763" t="s">
        <v>35</v>
      </c>
      <c r="Q286" s="763" t="s">
        <v>36</v>
      </c>
      <c r="R286" s="776" t="n">
        <v>1.28</v>
      </c>
      <c r="S286" s="777" t="n">
        <f>ROUND(K283,2)*R286</f>
        <v>1390.6304</v>
      </c>
    </row>
    <row r="287" ht="45.0" customHeight="true">
      <c r="P287" s="763" t="s">
        <v>37</v>
      </c>
      <c r="Q287" s="763" t="s">
        <v>38</v>
      </c>
      <c r="R287" s="778" t="n">
        <v>1.28</v>
      </c>
      <c r="S287" s="779" t="n">
        <f>ROUND(K283,2)*R287</f>
        <v>1390.6304</v>
      </c>
    </row>
    <row r="288" ht="45.0" customHeight="true">
      <c r="P288" s="763" t="s">
        <v>39</v>
      </c>
      <c r="Q288" s="763" t="s">
        <v>40</v>
      </c>
      <c r="R288" s="780" t="n">
        <v>1.28</v>
      </c>
      <c r="S288" s="781" t="n">
        <f>ROUND(K283,2)*R288</f>
        <v>1390.6304</v>
      </c>
    </row>
    <row r="289" ht="45.0" customHeight="true">
      <c r="P289" s="763" t="s">
        <v>41</v>
      </c>
      <c r="Q289" s="763" t="s">
        <v>42</v>
      </c>
      <c r="R289" s="782" t="n">
        <v>1.28</v>
      </c>
      <c r="S289" s="783" t="n">
        <f>ROUND(K283,2)*R289</f>
        <v>1390.6304</v>
      </c>
    </row>
    <row r="290" ht="45.0" customHeight="true">
      <c r="P290" s="763" t="s">
        <v>43</v>
      </c>
      <c r="Q290" s="763" t="s">
        <v>44</v>
      </c>
      <c r="R290" s="784" t="n">
        <v>1.28</v>
      </c>
      <c r="S290" s="785" t="n">
        <f>ROUND(K283,2)*R290</f>
        <v>1390.6304</v>
      </c>
    </row>
    <row r="291" ht="45.0" customHeight="true">
      <c r="P291" s="763" t="s">
        <v>45</v>
      </c>
      <c r="Q291" s="763" t="s">
        <v>46</v>
      </c>
      <c r="R291" s="786" t="n">
        <v>1.28</v>
      </c>
      <c r="S291" s="787" t="n">
        <f>ROUND(K283,2)*R291</f>
        <v>1390.6304</v>
      </c>
    </row>
    <row r="292" ht="45.0" customHeight="true">
      <c r="P292" s="763" t="s">
        <v>47</v>
      </c>
      <c r="Q292" s="763" t="s">
        <v>48</v>
      </c>
      <c r="R292" s="788" t="n">
        <v>1.28</v>
      </c>
      <c r="S292" s="789" t="n">
        <f>ROUND(K283,2)*R292</f>
        <v>1390.6304</v>
      </c>
    </row>
    <row r="293" ht="45.0" customHeight="true">
      <c r="A293" s="790" t="s">
        <v>23</v>
      </c>
      <c r="B293" s="790" t="s">
        <v>131</v>
      </c>
      <c r="C293" s="790" t="s">
        <v>70</v>
      </c>
      <c r="D293" s="790" t="s">
        <v>132</v>
      </c>
      <c r="E293" s="790" t="s">
        <v>133</v>
      </c>
      <c r="F293" s="791" t="n">
        <f>R293+R294+R295+R296+R297+R298+R299+R300+R301+R302</f>
        <v>17.8</v>
      </c>
      <c r="G293" s="790" t="s">
        <v>28</v>
      </c>
      <c r="H293" s="792" t="n">
        <v>917.49</v>
      </c>
      <c r="I293" s="793" t="n">
        <v>917.49</v>
      </c>
      <c r="J293" s="794" t="n">
        <v>0.2096</v>
      </c>
      <c r="K293" s="795" t="n">
        <f>ROUND(I293,2)+(ROUND(I293,2)*J293)</f>
        <v>1109.795904</v>
      </c>
      <c r="L293" s="796" t="n">
        <f>ROUND(S293,2)+ROUND(S294,2)+ROUND(S295,2)+ROUND(S296,2)+ROUND(S297,2)+ROUND(S298,2)+ROUND(S299,2)+ROUND(S300,2)+ROUND(S301,2)+ROUND(S302,2)</f>
        <v>19754.4</v>
      </c>
      <c r="M293" s="790" t="s">
        <v>21</v>
      </c>
      <c r="N293" s="790" t="s">
        <v>35</v>
      </c>
      <c r="O293" s="790" t="s">
        <v>103</v>
      </c>
      <c r="P293" s="790" t="s">
        <v>20</v>
      </c>
      <c r="Q293" s="790" t="s">
        <v>30</v>
      </c>
      <c r="R293" s="797" t="n">
        <v>1.78</v>
      </c>
      <c r="S293" s="798" t="n">
        <f>ROUND(K293,2)*R293</f>
        <v>1975.444</v>
      </c>
    </row>
    <row r="294" ht="45.0" customHeight="true">
      <c r="P294" s="790" t="s">
        <v>31</v>
      </c>
      <c r="Q294" s="790" t="s">
        <v>32</v>
      </c>
      <c r="R294" s="799" t="n">
        <v>1.78</v>
      </c>
      <c r="S294" s="800" t="n">
        <f>ROUND(K293,2)*R294</f>
        <v>1975.444</v>
      </c>
    </row>
    <row r="295" ht="45.0" customHeight="true">
      <c r="P295" s="790" t="s">
        <v>33</v>
      </c>
      <c r="Q295" s="790" t="s">
        <v>34</v>
      </c>
      <c r="R295" s="801" t="n">
        <v>1.78</v>
      </c>
      <c r="S295" s="802" t="n">
        <f>ROUND(K293,2)*R295</f>
        <v>1975.444</v>
      </c>
    </row>
    <row r="296" ht="45.0" customHeight="true">
      <c r="P296" s="790" t="s">
        <v>35</v>
      </c>
      <c r="Q296" s="790" t="s">
        <v>36</v>
      </c>
      <c r="R296" s="803" t="n">
        <v>1.78</v>
      </c>
      <c r="S296" s="804" t="n">
        <f>ROUND(K293,2)*R296</f>
        <v>1975.444</v>
      </c>
    </row>
    <row r="297" ht="45.0" customHeight="true">
      <c r="P297" s="790" t="s">
        <v>37</v>
      </c>
      <c r="Q297" s="790" t="s">
        <v>38</v>
      </c>
      <c r="R297" s="805" t="n">
        <v>1.78</v>
      </c>
      <c r="S297" s="806" t="n">
        <f>ROUND(K293,2)*R297</f>
        <v>1975.444</v>
      </c>
    </row>
    <row r="298" ht="45.0" customHeight="true">
      <c r="P298" s="790" t="s">
        <v>39</v>
      </c>
      <c r="Q298" s="790" t="s">
        <v>40</v>
      </c>
      <c r="R298" s="807" t="n">
        <v>1.78</v>
      </c>
      <c r="S298" s="808" t="n">
        <f>ROUND(K293,2)*R298</f>
        <v>1975.444</v>
      </c>
    </row>
    <row r="299" ht="45.0" customHeight="true">
      <c r="P299" s="790" t="s">
        <v>41</v>
      </c>
      <c r="Q299" s="790" t="s">
        <v>42</v>
      </c>
      <c r="R299" s="809" t="n">
        <v>1.78</v>
      </c>
      <c r="S299" s="810" t="n">
        <f>ROUND(K293,2)*R299</f>
        <v>1975.444</v>
      </c>
    </row>
    <row r="300" ht="45.0" customHeight="true">
      <c r="P300" s="790" t="s">
        <v>43</v>
      </c>
      <c r="Q300" s="790" t="s">
        <v>44</v>
      </c>
      <c r="R300" s="811" t="n">
        <v>1.78</v>
      </c>
      <c r="S300" s="812" t="n">
        <f>ROUND(K293,2)*R300</f>
        <v>1975.444</v>
      </c>
    </row>
    <row r="301" ht="45.0" customHeight="true">
      <c r="P301" s="790" t="s">
        <v>45</v>
      </c>
      <c r="Q301" s="790" t="s">
        <v>46</v>
      </c>
      <c r="R301" s="813" t="n">
        <v>1.78</v>
      </c>
      <c r="S301" s="814" t="n">
        <f>ROUND(K293,2)*R301</f>
        <v>1975.444</v>
      </c>
    </row>
    <row r="302" ht="45.0" customHeight="true">
      <c r="P302" s="790" t="s">
        <v>47</v>
      </c>
      <c r="Q302" s="790" t="s">
        <v>48</v>
      </c>
      <c r="R302" s="815" t="n">
        <v>1.78</v>
      </c>
      <c r="S302" s="816" t="n">
        <f>ROUND(K293,2)*R302</f>
        <v>1975.444</v>
      </c>
    </row>
    <row r="303" ht="45.0" customHeight="true">
      <c r="A303" s="818" t="s">
        <v>19</v>
      </c>
      <c r="B303" s="818" t="s">
        <v>33</v>
      </c>
      <c r="C303" s="818" t="s">
        <v>21</v>
      </c>
      <c r="D303" s="818" t="s">
        <v>21</v>
      </c>
      <c r="E303" s="818" t="s">
        <v>134</v>
      </c>
      <c r="F303" s="818" t="s">
        <v>21</v>
      </c>
      <c r="G303" s="818" t="s">
        <v>21</v>
      </c>
      <c r="H303" s="818" t="s">
        <v>21</v>
      </c>
      <c r="I303" s="818" t="s">
        <v>21</v>
      </c>
      <c r="J303" s="818" t="s">
        <v>21</v>
      </c>
      <c r="K303" s="818" t="s">
        <v>21</v>
      </c>
      <c r="L303" s="819" t="n">
        <f>ROUND(L304,2)+ROUND(L314,2)+ROUND(L324,2)</f>
        <v>113402.4</v>
      </c>
      <c r="M303" s="818" t="s">
        <v>21</v>
      </c>
      <c r="N303" s="818" t="s">
        <v>21</v>
      </c>
      <c r="O303" s="818" t="s">
        <v>21</v>
      </c>
      <c r="P303" s="818" t="s">
        <v>21</v>
      </c>
      <c r="Q303" s="818" t="s">
        <v>21</v>
      </c>
      <c r="R303" s="818" t="s">
        <v>21</v>
      </c>
      <c r="S303" s="818" t="s">
        <v>21</v>
      </c>
    </row>
    <row r="304" ht="45.0" customHeight="true">
      <c r="A304" s="820" t="s">
        <v>23</v>
      </c>
      <c r="B304" s="820" t="s">
        <v>135</v>
      </c>
      <c r="C304" s="820" t="s">
        <v>25</v>
      </c>
      <c r="D304" s="820" t="s">
        <v>136</v>
      </c>
      <c r="E304" s="820" t="s">
        <v>137</v>
      </c>
      <c r="F304" s="821" t="n">
        <f>R304+R305+R306+R307+R308+R309+R310+R311+R312+R313</f>
        <v>865.0</v>
      </c>
      <c r="G304" s="820" t="s">
        <v>52</v>
      </c>
      <c r="H304" s="822" t="n">
        <v>93.8</v>
      </c>
      <c r="I304" s="823" t="n">
        <v>93.8</v>
      </c>
      <c r="J304" s="824" t="n">
        <v>0.2096</v>
      </c>
      <c r="K304" s="825" t="n">
        <f>ROUND(I304,2)+(ROUND(I304,2)*J304)</f>
        <v>113.46047999999999</v>
      </c>
      <c r="L304" s="826" t="n">
        <f>ROUND(S304,2)+ROUND(S305,2)+ROUND(S306,2)+ROUND(S307,2)+ROUND(S308,2)+ROUND(S309,2)+ROUND(S310,2)+ROUND(S311,2)+ROUND(S312,2)+ROUND(S313,2)</f>
        <v>98142.90000000002</v>
      </c>
      <c r="M304" s="820" t="s">
        <v>21</v>
      </c>
      <c r="N304" s="820" t="s">
        <v>37</v>
      </c>
      <c r="O304" s="820" t="s">
        <v>134</v>
      </c>
      <c r="P304" s="820" t="s">
        <v>20</v>
      </c>
      <c r="Q304" s="820" t="s">
        <v>30</v>
      </c>
      <c r="R304" s="827" t="n">
        <v>86.5</v>
      </c>
      <c r="S304" s="828" t="n">
        <f>ROUND(K304,2)*R304</f>
        <v>9814.289999999999</v>
      </c>
    </row>
    <row r="305" ht="45.0" customHeight="true">
      <c r="P305" s="820" t="s">
        <v>31</v>
      </c>
      <c r="Q305" s="820" t="s">
        <v>32</v>
      </c>
      <c r="R305" s="829" t="n">
        <v>86.5</v>
      </c>
      <c r="S305" s="830" t="n">
        <f>ROUND(K304,2)*R305</f>
        <v>9814.289999999999</v>
      </c>
    </row>
    <row r="306" ht="45.0" customHeight="true">
      <c r="P306" s="820" t="s">
        <v>33</v>
      </c>
      <c r="Q306" s="820" t="s">
        <v>34</v>
      </c>
      <c r="R306" s="831" t="n">
        <v>86.5</v>
      </c>
      <c r="S306" s="832" t="n">
        <f>ROUND(K304,2)*R306</f>
        <v>9814.289999999999</v>
      </c>
    </row>
    <row r="307" ht="45.0" customHeight="true">
      <c r="P307" s="820" t="s">
        <v>35</v>
      </c>
      <c r="Q307" s="820" t="s">
        <v>36</v>
      </c>
      <c r="R307" s="833" t="n">
        <v>86.5</v>
      </c>
      <c r="S307" s="834" t="n">
        <f>ROUND(K304,2)*R307</f>
        <v>9814.289999999999</v>
      </c>
    </row>
    <row r="308" ht="45.0" customHeight="true">
      <c r="P308" s="820" t="s">
        <v>37</v>
      </c>
      <c r="Q308" s="820" t="s">
        <v>38</v>
      </c>
      <c r="R308" s="835" t="n">
        <v>86.5</v>
      </c>
      <c r="S308" s="836" t="n">
        <f>ROUND(K304,2)*R308</f>
        <v>9814.289999999999</v>
      </c>
    </row>
    <row r="309" ht="45.0" customHeight="true">
      <c r="P309" s="820" t="s">
        <v>39</v>
      </c>
      <c r="Q309" s="820" t="s">
        <v>40</v>
      </c>
      <c r="R309" s="837" t="n">
        <v>86.5</v>
      </c>
      <c r="S309" s="838" t="n">
        <f>ROUND(K304,2)*R309</f>
        <v>9814.289999999999</v>
      </c>
    </row>
    <row r="310" ht="45.0" customHeight="true">
      <c r="P310" s="820" t="s">
        <v>41</v>
      </c>
      <c r="Q310" s="820" t="s">
        <v>42</v>
      </c>
      <c r="R310" s="839" t="n">
        <v>86.5</v>
      </c>
      <c r="S310" s="840" t="n">
        <f>ROUND(K304,2)*R310</f>
        <v>9814.289999999999</v>
      </c>
    </row>
    <row r="311" ht="45.0" customHeight="true">
      <c r="P311" s="820" t="s">
        <v>43</v>
      </c>
      <c r="Q311" s="820" t="s">
        <v>44</v>
      </c>
      <c r="R311" s="841" t="n">
        <v>86.5</v>
      </c>
      <c r="S311" s="842" t="n">
        <f>ROUND(K304,2)*R311</f>
        <v>9814.289999999999</v>
      </c>
    </row>
    <row r="312" ht="45.0" customHeight="true">
      <c r="P312" s="820" t="s">
        <v>45</v>
      </c>
      <c r="Q312" s="820" t="s">
        <v>46</v>
      </c>
      <c r="R312" s="843" t="n">
        <v>86.5</v>
      </c>
      <c r="S312" s="844" t="n">
        <f>ROUND(K304,2)*R312</f>
        <v>9814.289999999999</v>
      </c>
    </row>
    <row r="313" ht="45.0" customHeight="true">
      <c r="P313" s="820" t="s">
        <v>47</v>
      </c>
      <c r="Q313" s="820" t="s">
        <v>48</v>
      </c>
      <c r="R313" s="845" t="n">
        <v>86.5</v>
      </c>
      <c r="S313" s="846" t="n">
        <f>ROUND(K304,2)*R313</f>
        <v>9814.289999999999</v>
      </c>
    </row>
    <row r="314" ht="45.0" customHeight="true">
      <c r="A314" s="847" t="s">
        <v>23</v>
      </c>
      <c r="B314" s="847" t="s">
        <v>138</v>
      </c>
      <c r="C314" s="847" t="s">
        <v>25</v>
      </c>
      <c r="D314" s="847" t="s">
        <v>139</v>
      </c>
      <c r="E314" s="847" t="s">
        <v>140</v>
      </c>
      <c r="F314" s="848" t="n">
        <f>R314+R315+R316+R317+R318+R319+R320+R321+R322+R323</f>
        <v>161.99999999999997</v>
      </c>
      <c r="G314" s="847" t="s">
        <v>141</v>
      </c>
      <c r="H314" s="849" t="n">
        <v>53.78</v>
      </c>
      <c r="I314" s="850" t="n">
        <v>53.78</v>
      </c>
      <c r="J314" s="851" t="n">
        <v>0.2096</v>
      </c>
      <c r="K314" s="852" t="n">
        <f>ROUND(I314,2)+(ROUND(I314,2)*J314)</f>
        <v>65.052288</v>
      </c>
      <c r="L314" s="853" t="n">
        <f>ROUND(S314,2)+ROUND(S315,2)+ROUND(S316,2)+ROUND(S317,2)+ROUND(S318,2)+ROUND(S319,2)+ROUND(S320,2)+ROUND(S321,2)+ROUND(S322,2)+ROUND(S323,2)</f>
        <v>10538.099999999997</v>
      </c>
      <c r="M314" s="847" t="s">
        <v>21</v>
      </c>
      <c r="N314" s="847" t="s">
        <v>37</v>
      </c>
      <c r="O314" s="847" t="s">
        <v>134</v>
      </c>
      <c r="P314" s="847" t="s">
        <v>20</v>
      </c>
      <c r="Q314" s="847" t="s">
        <v>30</v>
      </c>
      <c r="R314" s="854" t="n">
        <v>16.2</v>
      </c>
      <c r="S314" s="855" t="n">
        <f>ROUND(K314,2)*R314</f>
        <v>1053.81</v>
      </c>
    </row>
    <row r="315" ht="45.0" customHeight="true">
      <c r="P315" s="847" t="s">
        <v>31</v>
      </c>
      <c r="Q315" s="847" t="s">
        <v>32</v>
      </c>
      <c r="R315" s="856" t="n">
        <v>16.2</v>
      </c>
      <c r="S315" s="857" t="n">
        <f>ROUND(K314,2)*R315</f>
        <v>1053.81</v>
      </c>
    </row>
    <row r="316" ht="45.0" customHeight="true">
      <c r="P316" s="847" t="s">
        <v>33</v>
      </c>
      <c r="Q316" s="847" t="s">
        <v>34</v>
      </c>
      <c r="R316" s="858" t="n">
        <v>16.2</v>
      </c>
      <c r="S316" s="859" t="n">
        <f>ROUND(K314,2)*R316</f>
        <v>1053.81</v>
      </c>
    </row>
    <row r="317" ht="45.0" customHeight="true">
      <c r="P317" s="847" t="s">
        <v>35</v>
      </c>
      <c r="Q317" s="847" t="s">
        <v>36</v>
      </c>
      <c r="R317" s="860" t="n">
        <v>16.2</v>
      </c>
      <c r="S317" s="861" t="n">
        <f>ROUND(K314,2)*R317</f>
        <v>1053.81</v>
      </c>
    </row>
    <row r="318" ht="45.0" customHeight="true">
      <c r="P318" s="847" t="s">
        <v>37</v>
      </c>
      <c r="Q318" s="847" t="s">
        <v>38</v>
      </c>
      <c r="R318" s="862" t="n">
        <v>16.2</v>
      </c>
      <c r="S318" s="863" t="n">
        <f>ROUND(K314,2)*R318</f>
        <v>1053.81</v>
      </c>
    </row>
    <row r="319" ht="45.0" customHeight="true">
      <c r="P319" s="847" t="s">
        <v>39</v>
      </c>
      <c r="Q319" s="847" t="s">
        <v>40</v>
      </c>
      <c r="R319" s="864" t="n">
        <v>16.2</v>
      </c>
      <c r="S319" s="865" t="n">
        <f>ROUND(K314,2)*R319</f>
        <v>1053.81</v>
      </c>
    </row>
    <row r="320" ht="45.0" customHeight="true">
      <c r="P320" s="847" t="s">
        <v>41</v>
      </c>
      <c r="Q320" s="847" t="s">
        <v>42</v>
      </c>
      <c r="R320" s="866" t="n">
        <v>16.2</v>
      </c>
      <c r="S320" s="867" t="n">
        <f>ROUND(K314,2)*R320</f>
        <v>1053.81</v>
      </c>
    </row>
    <row r="321" ht="45.0" customHeight="true">
      <c r="P321" s="847" t="s">
        <v>43</v>
      </c>
      <c r="Q321" s="847" t="s">
        <v>44</v>
      </c>
      <c r="R321" s="868" t="n">
        <v>16.2</v>
      </c>
      <c r="S321" s="869" t="n">
        <f>ROUND(K314,2)*R321</f>
        <v>1053.81</v>
      </c>
    </row>
    <row r="322" ht="45.0" customHeight="true">
      <c r="P322" s="847" t="s">
        <v>45</v>
      </c>
      <c r="Q322" s="847" t="s">
        <v>46</v>
      </c>
      <c r="R322" s="870" t="n">
        <v>16.2</v>
      </c>
      <c r="S322" s="871" t="n">
        <f>ROUND(K314,2)*R322</f>
        <v>1053.81</v>
      </c>
    </row>
    <row r="323" ht="45.0" customHeight="true">
      <c r="P323" s="847" t="s">
        <v>47</v>
      </c>
      <c r="Q323" s="847" t="s">
        <v>48</v>
      </c>
      <c r="R323" s="872" t="n">
        <v>16.2</v>
      </c>
      <c r="S323" s="873" t="n">
        <f>ROUND(K314,2)*R323</f>
        <v>1053.81</v>
      </c>
    </row>
    <row r="324" ht="45.0" customHeight="true">
      <c r="A324" s="874" t="s">
        <v>23</v>
      </c>
      <c r="B324" s="874" t="s">
        <v>142</v>
      </c>
      <c r="C324" s="874" t="s">
        <v>25</v>
      </c>
      <c r="D324" s="874" t="s">
        <v>143</v>
      </c>
      <c r="E324" s="874" t="s">
        <v>144</v>
      </c>
      <c r="F324" s="875" t="n">
        <f>R324+R325+R326+R327+R328+R329+R330+R331+R332+R333</f>
        <v>92.00000000000001</v>
      </c>
      <c r="G324" s="874" t="s">
        <v>141</v>
      </c>
      <c r="H324" s="876" t="n">
        <v>42.43</v>
      </c>
      <c r="I324" s="877" t="n">
        <v>42.43</v>
      </c>
      <c r="J324" s="878" t="n">
        <v>0.2096</v>
      </c>
      <c r="K324" s="879" t="n">
        <f>ROUND(I324,2)+(ROUND(I324,2)*J324)</f>
        <v>51.323328000000004</v>
      </c>
      <c r="L324" s="880" t="n">
        <f>ROUND(S324,2)+ROUND(S325,2)+ROUND(S326,2)+ROUND(S327,2)+ROUND(S328,2)+ROUND(S329,2)+ROUND(S330,2)+ROUND(S331,2)+ROUND(S332,2)+ROUND(S333,2)</f>
        <v>4721.4</v>
      </c>
      <c r="M324" s="874" t="s">
        <v>21</v>
      </c>
      <c r="N324" s="874" t="s">
        <v>37</v>
      </c>
      <c r="O324" s="874" t="s">
        <v>134</v>
      </c>
      <c r="P324" s="874" t="s">
        <v>20</v>
      </c>
      <c r="Q324" s="874" t="s">
        <v>30</v>
      </c>
      <c r="R324" s="881" t="n">
        <v>9.2</v>
      </c>
      <c r="S324" s="882" t="n">
        <f>ROUND(K324,2)*R324</f>
        <v>472.14399999999995</v>
      </c>
    </row>
    <row r="325" ht="45.0" customHeight="true">
      <c r="P325" s="874" t="s">
        <v>31</v>
      </c>
      <c r="Q325" s="874" t="s">
        <v>32</v>
      </c>
      <c r="R325" s="883" t="n">
        <v>9.2</v>
      </c>
      <c r="S325" s="884" t="n">
        <f>ROUND(K324,2)*R325</f>
        <v>472.14399999999995</v>
      </c>
    </row>
    <row r="326" ht="45.0" customHeight="true">
      <c r="P326" s="874" t="s">
        <v>33</v>
      </c>
      <c r="Q326" s="874" t="s">
        <v>34</v>
      </c>
      <c r="R326" s="885" t="n">
        <v>9.2</v>
      </c>
      <c r="S326" s="886" t="n">
        <f>ROUND(K324,2)*R326</f>
        <v>472.14399999999995</v>
      </c>
    </row>
    <row r="327" ht="45.0" customHeight="true">
      <c r="P327" s="874" t="s">
        <v>35</v>
      </c>
      <c r="Q327" s="874" t="s">
        <v>36</v>
      </c>
      <c r="R327" s="887" t="n">
        <v>9.2</v>
      </c>
      <c r="S327" s="888" t="n">
        <f>ROUND(K324,2)*R327</f>
        <v>472.14399999999995</v>
      </c>
    </row>
    <row r="328" ht="45.0" customHeight="true">
      <c r="P328" s="874" t="s">
        <v>37</v>
      </c>
      <c r="Q328" s="874" t="s">
        <v>38</v>
      </c>
      <c r="R328" s="889" t="n">
        <v>9.2</v>
      </c>
      <c r="S328" s="890" t="n">
        <f>ROUND(K324,2)*R328</f>
        <v>472.14399999999995</v>
      </c>
    </row>
    <row r="329" ht="45.0" customHeight="true">
      <c r="P329" s="874" t="s">
        <v>39</v>
      </c>
      <c r="Q329" s="874" t="s">
        <v>40</v>
      </c>
      <c r="R329" s="891" t="n">
        <v>9.2</v>
      </c>
      <c r="S329" s="892" t="n">
        <f>ROUND(K324,2)*R329</f>
        <v>472.14399999999995</v>
      </c>
    </row>
    <row r="330" ht="45.0" customHeight="true">
      <c r="P330" s="874" t="s">
        <v>41</v>
      </c>
      <c r="Q330" s="874" t="s">
        <v>42</v>
      </c>
      <c r="R330" s="893" t="n">
        <v>9.2</v>
      </c>
      <c r="S330" s="894" t="n">
        <f>ROUND(K324,2)*R330</f>
        <v>472.14399999999995</v>
      </c>
    </row>
    <row r="331" ht="45.0" customHeight="true">
      <c r="P331" s="874" t="s">
        <v>43</v>
      </c>
      <c r="Q331" s="874" t="s">
        <v>44</v>
      </c>
      <c r="R331" s="895" t="n">
        <v>9.2</v>
      </c>
      <c r="S331" s="896" t="n">
        <f>ROUND(K324,2)*R331</f>
        <v>472.14399999999995</v>
      </c>
    </row>
    <row r="332" ht="45.0" customHeight="true">
      <c r="P332" s="874" t="s">
        <v>45</v>
      </c>
      <c r="Q332" s="874" t="s">
        <v>46</v>
      </c>
      <c r="R332" s="897" t="n">
        <v>9.2</v>
      </c>
      <c r="S332" s="898" t="n">
        <f>ROUND(K324,2)*R332</f>
        <v>472.14399999999995</v>
      </c>
    </row>
    <row r="333" ht="45.0" customHeight="true">
      <c r="P333" s="874" t="s">
        <v>47</v>
      </c>
      <c r="Q333" s="874" t="s">
        <v>48</v>
      </c>
      <c r="R333" s="899" t="n">
        <v>9.2</v>
      </c>
      <c r="S333" s="900" t="n">
        <f>ROUND(K324,2)*R333</f>
        <v>472.14399999999995</v>
      </c>
    </row>
    <row r="334" ht="45.0" customHeight="true">
      <c r="A334" s="902" t="s">
        <v>19</v>
      </c>
      <c r="B334" s="902" t="s">
        <v>35</v>
      </c>
      <c r="C334" s="902" t="s">
        <v>21</v>
      </c>
      <c r="D334" s="902" t="s">
        <v>21</v>
      </c>
      <c r="E334" s="902" t="s">
        <v>145</v>
      </c>
      <c r="F334" s="902" t="s">
        <v>21</v>
      </c>
      <c r="G334" s="902" t="s">
        <v>21</v>
      </c>
      <c r="H334" s="902" t="s">
        <v>21</v>
      </c>
      <c r="I334" s="902" t="s">
        <v>21</v>
      </c>
      <c r="J334" s="902" t="s">
        <v>21</v>
      </c>
      <c r="K334" s="902" t="s">
        <v>21</v>
      </c>
      <c r="L334" s="903" t="n">
        <f>ROUND(L335,2)+ROUND(L345,2)+ROUND(L355,2)+ROUND(L365,2)</f>
        <v>86656.70000000001</v>
      </c>
      <c r="M334" s="902" t="s">
        <v>21</v>
      </c>
      <c r="N334" s="902" t="s">
        <v>21</v>
      </c>
      <c r="O334" s="902" t="s">
        <v>21</v>
      </c>
      <c r="P334" s="902" t="s">
        <v>21</v>
      </c>
      <c r="Q334" s="902" t="s">
        <v>21</v>
      </c>
      <c r="R334" s="902" t="s">
        <v>21</v>
      </c>
      <c r="S334" s="902" t="s">
        <v>21</v>
      </c>
    </row>
    <row r="335" ht="45.0" customHeight="true">
      <c r="A335" s="904" t="s">
        <v>23</v>
      </c>
      <c r="B335" s="904" t="s">
        <v>146</v>
      </c>
      <c r="C335" s="904" t="s">
        <v>25</v>
      </c>
      <c r="D335" s="904" t="s">
        <v>147</v>
      </c>
      <c r="E335" s="904" t="s">
        <v>148</v>
      </c>
      <c r="F335" s="905" t="n">
        <f>R335+R336+R337+R338+R339+R340+R341+R342+R343+R344</f>
        <v>33.6</v>
      </c>
      <c r="G335" s="904" t="s">
        <v>52</v>
      </c>
      <c r="H335" s="906" t="n">
        <v>1113.69</v>
      </c>
      <c r="I335" s="907" t="n">
        <v>1113.69</v>
      </c>
      <c r="J335" s="908" t="n">
        <v>0.2096</v>
      </c>
      <c r="K335" s="909" t="n">
        <f>ROUND(I335,2)+(ROUND(I335,2)*J335)</f>
        <v>1347.119424</v>
      </c>
      <c r="L335" s="910" t="n">
        <f>ROUND(S335,2)+ROUND(S336,2)+ROUND(S337,2)+ROUND(S338,2)+ROUND(S339,2)+ROUND(S340,2)+ROUND(S341,2)+ROUND(S342,2)+ROUND(S343,2)+ROUND(S344,2)</f>
        <v>45263.2</v>
      </c>
      <c r="M335" s="904" t="s">
        <v>21</v>
      </c>
      <c r="N335" s="904" t="s">
        <v>39</v>
      </c>
      <c r="O335" s="904" t="s">
        <v>145</v>
      </c>
      <c r="P335" s="904" t="s">
        <v>20</v>
      </c>
      <c r="Q335" s="904" t="s">
        <v>30</v>
      </c>
      <c r="R335" s="911" t="n">
        <v>3.36</v>
      </c>
      <c r="S335" s="912" t="n">
        <f>ROUND(K335,2)*R335</f>
        <v>4526.3232</v>
      </c>
    </row>
    <row r="336" ht="45.0" customHeight="true">
      <c r="P336" s="904" t="s">
        <v>31</v>
      </c>
      <c r="Q336" s="904" t="s">
        <v>32</v>
      </c>
      <c r="R336" s="913" t="n">
        <v>3.36</v>
      </c>
      <c r="S336" s="914" t="n">
        <f>ROUND(K335,2)*R336</f>
        <v>4526.3232</v>
      </c>
    </row>
    <row r="337" ht="45.0" customHeight="true">
      <c r="P337" s="904" t="s">
        <v>33</v>
      </c>
      <c r="Q337" s="904" t="s">
        <v>34</v>
      </c>
      <c r="R337" s="915" t="n">
        <v>3.36</v>
      </c>
      <c r="S337" s="916" t="n">
        <f>ROUND(K335,2)*R337</f>
        <v>4526.3232</v>
      </c>
    </row>
    <row r="338" ht="45.0" customHeight="true">
      <c r="P338" s="904" t="s">
        <v>35</v>
      </c>
      <c r="Q338" s="904" t="s">
        <v>36</v>
      </c>
      <c r="R338" s="917" t="n">
        <v>3.36</v>
      </c>
      <c r="S338" s="918" t="n">
        <f>ROUND(K335,2)*R338</f>
        <v>4526.3232</v>
      </c>
    </row>
    <row r="339" ht="45.0" customHeight="true">
      <c r="P339" s="904" t="s">
        <v>37</v>
      </c>
      <c r="Q339" s="904" t="s">
        <v>38</v>
      </c>
      <c r="R339" s="919" t="n">
        <v>3.36</v>
      </c>
      <c r="S339" s="920" t="n">
        <f>ROUND(K335,2)*R339</f>
        <v>4526.3232</v>
      </c>
    </row>
    <row r="340" ht="45.0" customHeight="true">
      <c r="P340" s="904" t="s">
        <v>39</v>
      </c>
      <c r="Q340" s="904" t="s">
        <v>40</v>
      </c>
      <c r="R340" s="921" t="n">
        <v>3.36</v>
      </c>
      <c r="S340" s="922" t="n">
        <f>ROUND(K335,2)*R340</f>
        <v>4526.3232</v>
      </c>
    </row>
    <row r="341" ht="45.0" customHeight="true">
      <c r="P341" s="904" t="s">
        <v>41</v>
      </c>
      <c r="Q341" s="904" t="s">
        <v>42</v>
      </c>
      <c r="R341" s="923" t="n">
        <v>3.36</v>
      </c>
      <c r="S341" s="924" t="n">
        <f>ROUND(K335,2)*R341</f>
        <v>4526.3232</v>
      </c>
    </row>
    <row r="342" ht="45.0" customHeight="true">
      <c r="P342" s="904" t="s">
        <v>43</v>
      </c>
      <c r="Q342" s="904" t="s">
        <v>44</v>
      </c>
      <c r="R342" s="925" t="n">
        <v>3.36</v>
      </c>
      <c r="S342" s="926" t="n">
        <f>ROUND(K335,2)*R342</f>
        <v>4526.3232</v>
      </c>
    </row>
    <row r="343" ht="45.0" customHeight="true">
      <c r="P343" s="904" t="s">
        <v>45</v>
      </c>
      <c r="Q343" s="904" t="s">
        <v>46</v>
      </c>
      <c r="R343" s="927" t="n">
        <v>3.36</v>
      </c>
      <c r="S343" s="928" t="n">
        <f>ROUND(K335,2)*R343</f>
        <v>4526.3232</v>
      </c>
    </row>
    <row r="344" ht="45.0" customHeight="true">
      <c r="P344" s="904" t="s">
        <v>47</v>
      </c>
      <c r="Q344" s="904" t="s">
        <v>48</v>
      </c>
      <c r="R344" s="929" t="n">
        <v>3.36</v>
      </c>
      <c r="S344" s="930" t="n">
        <f>ROUND(K335,2)*R344</f>
        <v>4526.3232</v>
      </c>
    </row>
    <row r="345" ht="45.0" customHeight="true">
      <c r="A345" s="931" t="s">
        <v>23</v>
      </c>
      <c r="B345" s="931" t="s">
        <v>149</v>
      </c>
      <c r="C345" s="931" t="s">
        <v>25</v>
      </c>
      <c r="D345" s="931" t="s">
        <v>150</v>
      </c>
      <c r="E345" s="931" t="s">
        <v>151</v>
      </c>
      <c r="F345" s="932" t="n">
        <f>R345+R346+R347+R348+R349+R350+R351+R352+R353+R354</f>
        <v>26.000000000000004</v>
      </c>
      <c r="G345" s="931" t="s">
        <v>52</v>
      </c>
      <c r="H345" s="933" t="n">
        <v>455.15</v>
      </c>
      <c r="I345" s="934" t="n">
        <v>455.15</v>
      </c>
      <c r="J345" s="935" t="n">
        <v>0.2096</v>
      </c>
      <c r="K345" s="936" t="n">
        <f>ROUND(I345,2)+(ROUND(I345,2)*J345)</f>
        <v>550.54944</v>
      </c>
      <c r="L345" s="937" t="n">
        <f>ROUND(S345,2)+ROUND(S346,2)+ROUND(S347,2)+ROUND(S348,2)+ROUND(S349,2)+ROUND(S350,2)+ROUND(S351,2)+ROUND(S352,2)+ROUND(S353,2)+ROUND(S354,2)</f>
        <v>14314.300000000001</v>
      </c>
      <c r="M345" s="931" t="s">
        <v>21</v>
      </c>
      <c r="N345" s="931" t="s">
        <v>39</v>
      </c>
      <c r="O345" s="931" t="s">
        <v>145</v>
      </c>
      <c r="P345" s="931" t="s">
        <v>20</v>
      </c>
      <c r="Q345" s="931" t="s">
        <v>30</v>
      </c>
      <c r="R345" s="938" t="n">
        <v>2.6</v>
      </c>
      <c r="S345" s="939" t="n">
        <f>ROUND(K345,2)*R345</f>
        <v>1431.4299999999998</v>
      </c>
    </row>
    <row r="346" ht="45.0" customHeight="true">
      <c r="P346" s="931" t="s">
        <v>31</v>
      </c>
      <c r="Q346" s="931" t="s">
        <v>32</v>
      </c>
      <c r="R346" s="940" t="n">
        <v>2.6</v>
      </c>
      <c r="S346" s="941" t="n">
        <f>ROUND(K345,2)*R346</f>
        <v>1431.4299999999998</v>
      </c>
    </row>
    <row r="347" ht="45.0" customHeight="true">
      <c r="P347" s="931" t="s">
        <v>33</v>
      </c>
      <c r="Q347" s="931" t="s">
        <v>34</v>
      </c>
      <c r="R347" s="942" t="n">
        <v>2.6</v>
      </c>
      <c r="S347" s="943" t="n">
        <f>ROUND(K345,2)*R347</f>
        <v>1431.4299999999998</v>
      </c>
    </row>
    <row r="348" ht="45.0" customHeight="true">
      <c r="P348" s="931" t="s">
        <v>35</v>
      </c>
      <c r="Q348" s="931" t="s">
        <v>36</v>
      </c>
      <c r="R348" s="944" t="n">
        <v>2.6</v>
      </c>
      <c r="S348" s="945" t="n">
        <f>ROUND(K345,2)*R348</f>
        <v>1431.4299999999998</v>
      </c>
    </row>
    <row r="349" ht="45.0" customHeight="true">
      <c r="P349" s="931" t="s">
        <v>37</v>
      </c>
      <c r="Q349" s="931" t="s">
        <v>38</v>
      </c>
      <c r="R349" s="946" t="n">
        <v>2.6</v>
      </c>
      <c r="S349" s="947" t="n">
        <f>ROUND(K345,2)*R349</f>
        <v>1431.4299999999998</v>
      </c>
    </row>
    <row r="350" ht="45.0" customHeight="true">
      <c r="P350" s="931" t="s">
        <v>39</v>
      </c>
      <c r="Q350" s="931" t="s">
        <v>40</v>
      </c>
      <c r="R350" s="948" t="n">
        <v>2.6</v>
      </c>
      <c r="S350" s="949" t="n">
        <f>ROUND(K345,2)*R350</f>
        <v>1431.4299999999998</v>
      </c>
    </row>
    <row r="351" ht="45.0" customHeight="true">
      <c r="P351" s="931" t="s">
        <v>41</v>
      </c>
      <c r="Q351" s="931" t="s">
        <v>42</v>
      </c>
      <c r="R351" s="950" t="n">
        <v>2.6</v>
      </c>
      <c r="S351" s="951" t="n">
        <f>ROUND(K345,2)*R351</f>
        <v>1431.4299999999998</v>
      </c>
    </row>
    <row r="352" ht="45.0" customHeight="true">
      <c r="P352" s="931" t="s">
        <v>43</v>
      </c>
      <c r="Q352" s="931" t="s">
        <v>44</v>
      </c>
      <c r="R352" s="952" t="n">
        <v>2.6</v>
      </c>
      <c r="S352" s="953" t="n">
        <f>ROUND(K345,2)*R352</f>
        <v>1431.4299999999998</v>
      </c>
    </row>
    <row r="353" ht="45.0" customHeight="true">
      <c r="P353" s="931" t="s">
        <v>45</v>
      </c>
      <c r="Q353" s="931" t="s">
        <v>46</v>
      </c>
      <c r="R353" s="954" t="n">
        <v>2.6</v>
      </c>
      <c r="S353" s="955" t="n">
        <f>ROUND(K345,2)*R353</f>
        <v>1431.4299999999998</v>
      </c>
    </row>
    <row r="354" ht="45.0" customHeight="true">
      <c r="P354" s="931" t="s">
        <v>47</v>
      </c>
      <c r="Q354" s="931" t="s">
        <v>48</v>
      </c>
      <c r="R354" s="956" t="n">
        <v>2.6</v>
      </c>
      <c r="S354" s="957" t="n">
        <f>ROUND(K345,2)*R354</f>
        <v>1431.4299999999998</v>
      </c>
    </row>
    <row r="355" ht="45.0" customHeight="true">
      <c r="A355" s="958" t="s">
        <v>23</v>
      </c>
      <c r="B355" s="958" t="s">
        <v>152</v>
      </c>
      <c r="C355" s="958" t="s">
        <v>25</v>
      </c>
      <c r="D355" s="958" t="s">
        <v>153</v>
      </c>
      <c r="E355" s="958" t="s">
        <v>154</v>
      </c>
      <c r="F355" s="959" t="n">
        <f>R355+R356+R357+R358+R359+R360+R361+R362+R363+R364</f>
        <v>28.000000000000004</v>
      </c>
      <c r="G355" s="958" t="s">
        <v>52</v>
      </c>
      <c r="H355" s="960" t="n">
        <v>652.92</v>
      </c>
      <c r="I355" s="961" t="n">
        <v>652.92</v>
      </c>
      <c r="J355" s="962" t="n">
        <v>0.2096</v>
      </c>
      <c r="K355" s="963" t="n">
        <f>ROUND(I355,2)+(ROUND(I355,2)*J355)</f>
        <v>789.772032</v>
      </c>
      <c r="L355" s="964" t="n">
        <f>ROUND(S355,2)+ROUND(S356,2)+ROUND(S357,2)+ROUND(S358,2)+ROUND(S359,2)+ROUND(S360,2)+ROUND(S361,2)+ROUND(S362,2)+ROUND(S363,2)+ROUND(S364,2)</f>
        <v>22113.600000000002</v>
      </c>
      <c r="M355" s="958" t="s">
        <v>21</v>
      </c>
      <c r="N355" s="958" t="s">
        <v>39</v>
      </c>
      <c r="O355" s="958" t="s">
        <v>145</v>
      </c>
      <c r="P355" s="958" t="s">
        <v>20</v>
      </c>
      <c r="Q355" s="958" t="s">
        <v>30</v>
      </c>
      <c r="R355" s="965" t="n">
        <v>2.8</v>
      </c>
      <c r="S355" s="966" t="n">
        <f>ROUND(K355,2)*R355</f>
        <v>2211.3559999999998</v>
      </c>
    </row>
    <row r="356" ht="45.0" customHeight="true">
      <c r="P356" s="958" t="s">
        <v>31</v>
      </c>
      <c r="Q356" s="958" t="s">
        <v>32</v>
      </c>
      <c r="R356" s="967" t="n">
        <v>2.8</v>
      </c>
      <c r="S356" s="968" t="n">
        <f>ROUND(K355,2)*R356</f>
        <v>2211.3559999999998</v>
      </c>
    </row>
    <row r="357" ht="45.0" customHeight="true">
      <c r="P357" s="958" t="s">
        <v>33</v>
      </c>
      <c r="Q357" s="958" t="s">
        <v>34</v>
      </c>
      <c r="R357" s="969" t="n">
        <v>2.8</v>
      </c>
      <c r="S357" s="970" t="n">
        <f>ROUND(K355,2)*R357</f>
        <v>2211.3559999999998</v>
      </c>
    </row>
    <row r="358" ht="45.0" customHeight="true">
      <c r="P358" s="958" t="s">
        <v>35</v>
      </c>
      <c r="Q358" s="958" t="s">
        <v>36</v>
      </c>
      <c r="R358" s="971" t="n">
        <v>2.8</v>
      </c>
      <c r="S358" s="972" t="n">
        <f>ROUND(K355,2)*R358</f>
        <v>2211.3559999999998</v>
      </c>
    </row>
    <row r="359" ht="45.0" customHeight="true">
      <c r="P359" s="958" t="s">
        <v>37</v>
      </c>
      <c r="Q359" s="958" t="s">
        <v>38</v>
      </c>
      <c r="R359" s="973" t="n">
        <v>2.8</v>
      </c>
      <c r="S359" s="974" t="n">
        <f>ROUND(K355,2)*R359</f>
        <v>2211.3559999999998</v>
      </c>
    </row>
    <row r="360" ht="45.0" customHeight="true">
      <c r="P360" s="958" t="s">
        <v>39</v>
      </c>
      <c r="Q360" s="958" t="s">
        <v>40</v>
      </c>
      <c r="R360" s="975" t="n">
        <v>2.8</v>
      </c>
      <c r="S360" s="976" t="n">
        <f>ROUND(K355,2)*R360</f>
        <v>2211.3559999999998</v>
      </c>
    </row>
    <row r="361" ht="45.0" customHeight="true">
      <c r="P361" s="958" t="s">
        <v>41</v>
      </c>
      <c r="Q361" s="958" t="s">
        <v>42</v>
      </c>
      <c r="R361" s="977" t="n">
        <v>2.8</v>
      </c>
      <c r="S361" s="978" t="n">
        <f>ROUND(K355,2)*R361</f>
        <v>2211.3559999999998</v>
      </c>
    </row>
    <row r="362" ht="45.0" customHeight="true">
      <c r="P362" s="958" t="s">
        <v>43</v>
      </c>
      <c r="Q362" s="958" t="s">
        <v>44</v>
      </c>
      <c r="R362" s="979" t="n">
        <v>2.8</v>
      </c>
      <c r="S362" s="980" t="n">
        <f>ROUND(K355,2)*R362</f>
        <v>2211.3559999999998</v>
      </c>
    </row>
    <row r="363" ht="45.0" customHeight="true">
      <c r="P363" s="958" t="s">
        <v>45</v>
      </c>
      <c r="Q363" s="958" t="s">
        <v>46</v>
      </c>
      <c r="R363" s="981" t="n">
        <v>2.8</v>
      </c>
      <c r="S363" s="982" t="n">
        <f>ROUND(K355,2)*R363</f>
        <v>2211.3559999999998</v>
      </c>
    </row>
    <row r="364" ht="45.0" customHeight="true">
      <c r="P364" s="958" t="s">
        <v>47</v>
      </c>
      <c r="Q364" s="958" t="s">
        <v>48</v>
      </c>
      <c r="R364" s="983" t="n">
        <v>2.8</v>
      </c>
      <c r="S364" s="984" t="n">
        <f>ROUND(K355,2)*R364</f>
        <v>2211.3559999999998</v>
      </c>
    </row>
    <row r="365" ht="45.0" customHeight="true">
      <c r="A365" s="985" t="s">
        <v>23</v>
      </c>
      <c r="B365" s="985" t="s">
        <v>155</v>
      </c>
      <c r="C365" s="985" t="s">
        <v>25</v>
      </c>
      <c r="D365" s="985" t="s">
        <v>156</v>
      </c>
      <c r="E365" s="985" t="s">
        <v>157</v>
      </c>
      <c r="F365" s="986" t="n">
        <f>R365+R366+R367+R368+R369+R370+R371+R372+R373+R374</f>
        <v>4.800000000000001</v>
      </c>
      <c r="G365" s="985" t="s">
        <v>52</v>
      </c>
      <c r="H365" s="987" t="n">
        <v>855.24</v>
      </c>
      <c r="I365" s="988" t="n">
        <v>855.24</v>
      </c>
      <c r="J365" s="989" t="n">
        <v>0.2096</v>
      </c>
      <c r="K365" s="990" t="n">
        <f>ROUND(I365,2)+(ROUND(I365,2)*J365)</f>
        <v>1034.498304</v>
      </c>
      <c r="L365" s="991" t="n">
        <f>ROUND(S365,2)+ROUND(S366,2)+ROUND(S367,2)+ROUND(S368,2)+ROUND(S369,2)+ROUND(S370,2)+ROUND(S371,2)+ROUND(S372,2)+ROUND(S373,2)+ROUND(S374,2)</f>
        <v>4965.6</v>
      </c>
      <c r="M365" s="985" t="s">
        <v>21</v>
      </c>
      <c r="N365" s="985" t="s">
        <v>39</v>
      </c>
      <c r="O365" s="985" t="s">
        <v>145</v>
      </c>
      <c r="P365" s="985" t="s">
        <v>20</v>
      </c>
      <c r="Q365" s="985" t="s">
        <v>30</v>
      </c>
      <c r="R365" s="992" t="n">
        <v>0.48</v>
      </c>
      <c r="S365" s="993" t="n">
        <f>ROUND(K365,2)*R365</f>
        <v>496.56</v>
      </c>
    </row>
    <row r="366" ht="45.0" customHeight="true">
      <c r="P366" s="985" t="s">
        <v>31</v>
      </c>
      <c r="Q366" s="985" t="s">
        <v>32</v>
      </c>
      <c r="R366" s="994" t="n">
        <v>0.48</v>
      </c>
      <c r="S366" s="995" t="n">
        <f>ROUND(K365,2)*R366</f>
        <v>496.56</v>
      </c>
    </row>
    <row r="367" ht="45.0" customHeight="true">
      <c r="P367" s="985" t="s">
        <v>33</v>
      </c>
      <c r="Q367" s="985" t="s">
        <v>34</v>
      </c>
      <c r="R367" s="996" t="n">
        <v>0.48</v>
      </c>
      <c r="S367" s="997" t="n">
        <f>ROUND(K365,2)*R367</f>
        <v>496.56</v>
      </c>
    </row>
    <row r="368" ht="45.0" customHeight="true">
      <c r="P368" s="985" t="s">
        <v>35</v>
      </c>
      <c r="Q368" s="985" t="s">
        <v>36</v>
      </c>
      <c r="R368" s="998" t="n">
        <v>0.48</v>
      </c>
      <c r="S368" s="999" t="n">
        <f>ROUND(K365,2)*R368</f>
        <v>496.56</v>
      </c>
    </row>
    <row r="369" ht="45.0" customHeight="true">
      <c r="P369" s="985" t="s">
        <v>37</v>
      </c>
      <c r="Q369" s="985" t="s">
        <v>38</v>
      </c>
      <c r="R369" s="1000" t="n">
        <v>0.48</v>
      </c>
      <c r="S369" s="1001" t="n">
        <f>ROUND(K365,2)*R369</f>
        <v>496.56</v>
      </c>
    </row>
    <row r="370" ht="45.0" customHeight="true">
      <c r="P370" s="985" t="s">
        <v>39</v>
      </c>
      <c r="Q370" s="985" t="s">
        <v>40</v>
      </c>
      <c r="R370" s="1002" t="n">
        <v>0.48</v>
      </c>
      <c r="S370" s="1003" t="n">
        <f>ROUND(K365,2)*R370</f>
        <v>496.56</v>
      </c>
    </row>
    <row r="371" ht="45.0" customHeight="true">
      <c r="P371" s="985" t="s">
        <v>41</v>
      </c>
      <c r="Q371" s="985" t="s">
        <v>42</v>
      </c>
      <c r="R371" s="1004" t="n">
        <v>0.48</v>
      </c>
      <c r="S371" s="1005" t="n">
        <f>ROUND(K365,2)*R371</f>
        <v>496.56</v>
      </c>
    </row>
    <row r="372" ht="45.0" customHeight="true">
      <c r="P372" s="985" t="s">
        <v>43</v>
      </c>
      <c r="Q372" s="985" t="s">
        <v>44</v>
      </c>
      <c r="R372" s="1006" t="n">
        <v>0.48</v>
      </c>
      <c r="S372" s="1007" t="n">
        <f>ROUND(K365,2)*R372</f>
        <v>496.56</v>
      </c>
    </row>
    <row r="373" ht="45.0" customHeight="true">
      <c r="P373" s="985" t="s">
        <v>45</v>
      </c>
      <c r="Q373" s="985" t="s">
        <v>46</v>
      </c>
      <c r="R373" s="1008" t="n">
        <v>0.48</v>
      </c>
      <c r="S373" s="1009" t="n">
        <f>ROUND(K365,2)*R373</f>
        <v>496.56</v>
      </c>
    </row>
    <row r="374" ht="45.0" customHeight="true">
      <c r="P374" s="985" t="s">
        <v>47</v>
      </c>
      <c r="Q374" s="985" t="s">
        <v>48</v>
      </c>
      <c r="R374" s="1010" t="n">
        <v>0.48</v>
      </c>
      <c r="S374" s="1011" t="n">
        <f>ROUND(K365,2)*R374</f>
        <v>496.56</v>
      </c>
    </row>
    <row r="375" ht="45.0" customHeight="true">
      <c r="A375" s="1013" t="s">
        <v>19</v>
      </c>
      <c r="B375" s="1013" t="s">
        <v>37</v>
      </c>
      <c r="C375" s="1013" t="s">
        <v>21</v>
      </c>
      <c r="D375" s="1013" t="s">
        <v>21</v>
      </c>
      <c r="E375" s="1013" t="s">
        <v>158</v>
      </c>
      <c r="F375" s="1013" t="s">
        <v>21</v>
      </c>
      <c r="G375" s="1013" t="s">
        <v>21</v>
      </c>
      <c r="H375" s="1013" t="s">
        <v>21</v>
      </c>
      <c r="I375" s="1013" t="s">
        <v>21</v>
      </c>
      <c r="J375" s="1013" t="s">
        <v>21</v>
      </c>
      <c r="K375" s="1013" t="s">
        <v>21</v>
      </c>
      <c r="L375" s="1014" t="n">
        <f>ROUND(L376,2)</f>
        <v>40201.8</v>
      </c>
      <c r="M375" s="1013" t="s">
        <v>21</v>
      </c>
      <c r="N375" s="1013" t="s">
        <v>21</v>
      </c>
      <c r="O375" s="1013" t="s">
        <v>21</v>
      </c>
      <c r="P375" s="1013" t="s">
        <v>21</v>
      </c>
      <c r="Q375" s="1013" t="s">
        <v>21</v>
      </c>
      <c r="R375" s="1013" t="s">
        <v>21</v>
      </c>
      <c r="S375" s="1013" t="s">
        <v>21</v>
      </c>
    </row>
    <row r="376" ht="45.0" customHeight="true">
      <c r="A376" s="1015" t="s">
        <v>23</v>
      </c>
      <c r="B376" s="1015" t="s">
        <v>159</v>
      </c>
      <c r="C376" s="1015" t="s">
        <v>25</v>
      </c>
      <c r="D376" s="1015" t="s">
        <v>160</v>
      </c>
      <c r="E376" s="1015" t="s">
        <v>161</v>
      </c>
      <c r="F376" s="1016" t="n">
        <f>R376+R377+R378+R379+R380+R381+R382+R383+R384+R385</f>
        <v>30.0</v>
      </c>
      <c r="G376" s="1015" t="s">
        <v>162</v>
      </c>
      <c r="H376" s="1017" t="n">
        <v>1107.85</v>
      </c>
      <c r="I376" s="1018" t="n">
        <v>1107.85</v>
      </c>
      <c r="J376" s="1019" t="n">
        <v>0.2096</v>
      </c>
      <c r="K376" s="1020" t="n">
        <f>ROUND(I376,2)+(ROUND(I376,2)*J376)</f>
        <v>1340.0553599999998</v>
      </c>
      <c r="L376" s="1021" t="n">
        <f>ROUND(S376,2)+ROUND(S377,2)+ROUND(S378,2)+ROUND(S379,2)+ROUND(S380,2)+ROUND(S381,2)+ROUND(S382,2)+ROUND(S383,2)+ROUND(S384,2)+ROUND(S385,2)</f>
        <v>40201.799999999996</v>
      </c>
      <c r="M376" s="1015" t="s">
        <v>21</v>
      </c>
      <c r="N376" s="1015" t="s">
        <v>41</v>
      </c>
      <c r="O376" s="1015" t="s">
        <v>158</v>
      </c>
      <c r="P376" s="1015" t="s">
        <v>20</v>
      </c>
      <c r="Q376" s="1015" t="s">
        <v>30</v>
      </c>
      <c r="R376" s="1022" t="n">
        <v>3.0</v>
      </c>
      <c r="S376" s="1023" t="n">
        <f>ROUND(K376,2)*R376</f>
        <v>4020.18</v>
      </c>
    </row>
    <row r="377" ht="45.0" customHeight="true">
      <c r="P377" s="1015" t="s">
        <v>31</v>
      </c>
      <c r="Q377" s="1015" t="s">
        <v>32</v>
      </c>
      <c r="R377" s="1024" t="n">
        <v>3.0</v>
      </c>
      <c r="S377" s="1025" t="n">
        <f>ROUND(K376,2)*R377</f>
        <v>4020.18</v>
      </c>
    </row>
    <row r="378" ht="45.0" customHeight="true">
      <c r="P378" s="1015" t="s">
        <v>33</v>
      </c>
      <c r="Q378" s="1015" t="s">
        <v>34</v>
      </c>
      <c r="R378" s="1026" t="n">
        <v>3.0</v>
      </c>
      <c r="S378" s="1027" t="n">
        <f>ROUND(K376,2)*R378</f>
        <v>4020.18</v>
      </c>
    </row>
    <row r="379" ht="45.0" customHeight="true">
      <c r="P379" s="1015" t="s">
        <v>35</v>
      </c>
      <c r="Q379" s="1015" t="s">
        <v>36</v>
      </c>
      <c r="R379" s="1028" t="n">
        <v>3.0</v>
      </c>
      <c r="S379" s="1029" t="n">
        <f>ROUND(K376,2)*R379</f>
        <v>4020.18</v>
      </c>
    </row>
    <row r="380" ht="45.0" customHeight="true">
      <c r="P380" s="1015" t="s">
        <v>37</v>
      </c>
      <c r="Q380" s="1015" t="s">
        <v>38</v>
      </c>
      <c r="R380" s="1030" t="n">
        <v>3.0</v>
      </c>
      <c r="S380" s="1031" t="n">
        <f>ROUND(K376,2)*R380</f>
        <v>4020.18</v>
      </c>
    </row>
    <row r="381" ht="45.0" customHeight="true">
      <c r="P381" s="1015" t="s">
        <v>39</v>
      </c>
      <c r="Q381" s="1015" t="s">
        <v>40</v>
      </c>
      <c r="R381" s="1032" t="n">
        <v>3.0</v>
      </c>
      <c r="S381" s="1033" t="n">
        <f>ROUND(K376,2)*R381</f>
        <v>4020.18</v>
      </c>
    </row>
    <row r="382" ht="45.0" customHeight="true">
      <c r="P382" s="1015" t="s">
        <v>41</v>
      </c>
      <c r="Q382" s="1015" t="s">
        <v>42</v>
      </c>
      <c r="R382" s="1034" t="n">
        <v>3.0</v>
      </c>
      <c r="S382" s="1035" t="n">
        <f>ROUND(K376,2)*R382</f>
        <v>4020.18</v>
      </c>
    </row>
    <row r="383" ht="45.0" customHeight="true">
      <c r="P383" s="1015" t="s">
        <v>43</v>
      </c>
      <c r="Q383" s="1015" t="s">
        <v>44</v>
      </c>
      <c r="R383" s="1036" t="n">
        <v>3.0</v>
      </c>
      <c r="S383" s="1037" t="n">
        <f>ROUND(K376,2)*R383</f>
        <v>4020.18</v>
      </c>
    </row>
    <row r="384" ht="45.0" customHeight="true">
      <c r="P384" s="1015" t="s">
        <v>45</v>
      </c>
      <c r="Q384" s="1015" t="s">
        <v>46</v>
      </c>
      <c r="R384" s="1038" t="n">
        <v>3.0</v>
      </c>
      <c r="S384" s="1039" t="n">
        <f>ROUND(K376,2)*R384</f>
        <v>4020.18</v>
      </c>
    </row>
    <row r="385" ht="45.0" customHeight="true">
      <c r="P385" s="1015" t="s">
        <v>47</v>
      </c>
      <c r="Q385" s="1015" t="s">
        <v>48</v>
      </c>
      <c r="R385" s="1040" t="n">
        <v>3.0</v>
      </c>
      <c r="S385" s="1041" t="n">
        <f>ROUND(K376,2)*R385</f>
        <v>4020.18</v>
      </c>
    </row>
    <row r="386" ht="45.0" customHeight="true">
      <c r="A386" s="1043" t="s">
        <v>19</v>
      </c>
      <c r="B386" s="1043" t="s">
        <v>39</v>
      </c>
      <c r="C386" s="1043" t="s">
        <v>21</v>
      </c>
      <c r="D386" s="1043" t="s">
        <v>21</v>
      </c>
      <c r="E386" s="1043" t="s">
        <v>163</v>
      </c>
      <c r="F386" s="1043" t="s">
        <v>21</v>
      </c>
      <c r="G386" s="1043" t="s">
        <v>21</v>
      </c>
      <c r="H386" s="1043" t="s">
        <v>21</v>
      </c>
      <c r="I386" s="1043" t="s">
        <v>21</v>
      </c>
      <c r="J386" s="1043" t="s">
        <v>21</v>
      </c>
      <c r="K386" s="1043" t="s">
        <v>21</v>
      </c>
      <c r="L386" s="1044" t="n">
        <f>ROUND(L387,2)+ROUND(L397,2)+ROUND(L407,2)+ROUND(L417,2)+ROUND(L427,2)</f>
        <v>161463.8</v>
      </c>
      <c r="M386" s="1043" t="s">
        <v>21</v>
      </c>
      <c r="N386" s="1043" t="s">
        <v>21</v>
      </c>
      <c r="O386" s="1043" t="s">
        <v>21</v>
      </c>
      <c r="P386" s="1043" t="s">
        <v>21</v>
      </c>
      <c r="Q386" s="1043" t="s">
        <v>21</v>
      </c>
      <c r="R386" s="1043" t="s">
        <v>21</v>
      </c>
      <c r="S386" s="1043" t="s">
        <v>21</v>
      </c>
    </row>
    <row r="387" ht="45.0" customHeight="true">
      <c r="A387" s="1045" t="s">
        <v>23</v>
      </c>
      <c r="B387" s="1045" t="s">
        <v>164</v>
      </c>
      <c r="C387" s="1045" t="s">
        <v>25</v>
      </c>
      <c r="D387" s="1045" t="s">
        <v>165</v>
      </c>
      <c r="E387" s="1045" t="s">
        <v>166</v>
      </c>
      <c r="F387" s="1046" t="n">
        <f>R387+R388+R389+R390+R391+R392+R393+R394+R395+R396</f>
        <v>734.9</v>
      </c>
      <c r="G387" s="1045" t="s">
        <v>52</v>
      </c>
      <c r="H387" s="1047" t="n">
        <v>22.91</v>
      </c>
      <c r="I387" s="1048" t="n">
        <v>22.91</v>
      </c>
      <c r="J387" s="1049" t="n">
        <v>0.2096</v>
      </c>
      <c r="K387" s="1050" t="n">
        <f>ROUND(I387,2)+(ROUND(I387,2)*J387)</f>
        <v>27.711936</v>
      </c>
      <c r="L387" s="1051" t="n">
        <f>ROUND(S387,2)+ROUND(S388,2)+ROUND(S389,2)+ROUND(S390,2)+ROUND(S391,2)+ROUND(S392,2)+ROUND(S393,2)+ROUND(S394,2)+ROUND(S395,2)+ROUND(S396,2)</f>
        <v>20364.100000000002</v>
      </c>
      <c r="M387" s="1045" t="s">
        <v>21</v>
      </c>
      <c r="N387" s="1045" t="s">
        <v>43</v>
      </c>
      <c r="O387" s="1045" t="s">
        <v>163</v>
      </c>
      <c r="P387" s="1045" t="s">
        <v>20</v>
      </c>
      <c r="Q387" s="1045" t="s">
        <v>30</v>
      </c>
      <c r="R387" s="1052" t="n">
        <v>73.49</v>
      </c>
      <c r="S387" s="1053" t="n">
        <f>ROUND(K387,2)*R387</f>
        <v>2036.4079</v>
      </c>
    </row>
    <row r="388" ht="45.0" customHeight="true">
      <c r="P388" s="1045" t="s">
        <v>31</v>
      </c>
      <c r="Q388" s="1045" t="s">
        <v>32</v>
      </c>
      <c r="R388" s="1054" t="n">
        <v>73.49</v>
      </c>
      <c r="S388" s="1055" t="n">
        <f>ROUND(K387,2)*R388</f>
        <v>2036.4079</v>
      </c>
    </row>
    <row r="389" ht="45.0" customHeight="true">
      <c r="P389" s="1045" t="s">
        <v>33</v>
      </c>
      <c r="Q389" s="1045" t="s">
        <v>34</v>
      </c>
      <c r="R389" s="1056" t="n">
        <v>73.49</v>
      </c>
      <c r="S389" s="1057" t="n">
        <f>ROUND(K387,2)*R389</f>
        <v>2036.4079</v>
      </c>
    </row>
    <row r="390" ht="45.0" customHeight="true">
      <c r="P390" s="1045" t="s">
        <v>35</v>
      </c>
      <c r="Q390" s="1045" t="s">
        <v>36</v>
      </c>
      <c r="R390" s="1058" t="n">
        <v>73.49</v>
      </c>
      <c r="S390" s="1059" t="n">
        <f>ROUND(K387,2)*R390</f>
        <v>2036.4079</v>
      </c>
    </row>
    <row r="391" ht="45.0" customHeight="true">
      <c r="P391" s="1045" t="s">
        <v>37</v>
      </c>
      <c r="Q391" s="1045" t="s">
        <v>38</v>
      </c>
      <c r="R391" s="1060" t="n">
        <v>73.49</v>
      </c>
      <c r="S391" s="1061" t="n">
        <f>ROUND(K387,2)*R391</f>
        <v>2036.4079</v>
      </c>
    </row>
    <row r="392" ht="45.0" customHeight="true">
      <c r="P392" s="1045" t="s">
        <v>39</v>
      </c>
      <c r="Q392" s="1045" t="s">
        <v>40</v>
      </c>
      <c r="R392" s="1062" t="n">
        <v>73.49</v>
      </c>
      <c r="S392" s="1063" t="n">
        <f>ROUND(K387,2)*R392</f>
        <v>2036.4079</v>
      </c>
    </row>
    <row r="393" ht="45.0" customHeight="true">
      <c r="P393" s="1045" t="s">
        <v>41</v>
      </c>
      <c r="Q393" s="1045" t="s">
        <v>42</v>
      </c>
      <c r="R393" s="1064" t="n">
        <v>73.49</v>
      </c>
      <c r="S393" s="1065" t="n">
        <f>ROUND(K387,2)*R393</f>
        <v>2036.4079</v>
      </c>
    </row>
    <row r="394" ht="45.0" customHeight="true">
      <c r="P394" s="1045" t="s">
        <v>43</v>
      </c>
      <c r="Q394" s="1045" t="s">
        <v>44</v>
      </c>
      <c r="R394" s="1066" t="n">
        <v>73.49</v>
      </c>
      <c r="S394" s="1067" t="n">
        <f>ROUND(K387,2)*R394</f>
        <v>2036.4079</v>
      </c>
    </row>
    <row r="395" ht="45.0" customHeight="true">
      <c r="P395" s="1045" t="s">
        <v>45</v>
      </c>
      <c r="Q395" s="1045" t="s">
        <v>46</v>
      </c>
      <c r="R395" s="1068" t="n">
        <v>73.49</v>
      </c>
      <c r="S395" s="1069" t="n">
        <f>ROUND(K387,2)*R395</f>
        <v>2036.4079</v>
      </c>
    </row>
    <row r="396" ht="45.0" customHeight="true">
      <c r="P396" s="1045" t="s">
        <v>47</v>
      </c>
      <c r="Q396" s="1045" t="s">
        <v>48</v>
      </c>
      <c r="R396" s="1070" t="n">
        <v>73.49</v>
      </c>
      <c r="S396" s="1071" t="n">
        <f>ROUND(K387,2)*R396</f>
        <v>2036.4079</v>
      </c>
    </row>
    <row r="397" ht="45.0" customHeight="true">
      <c r="A397" s="1072" t="s">
        <v>23</v>
      </c>
      <c r="B397" s="1072" t="s">
        <v>167</v>
      </c>
      <c r="C397" s="1072" t="s">
        <v>25</v>
      </c>
      <c r="D397" s="1072" t="s">
        <v>168</v>
      </c>
      <c r="E397" s="1072" t="s">
        <v>169</v>
      </c>
      <c r="F397" s="1073" t="n">
        <f>R397+R398+R399+R400+R401+R402+R403+R404+R405+R406</f>
        <v>734.9</v>
      </c>
      <c r="G397" s="1072" t="s">
        <v>52</v>
      </c>
      <c r="H397" s="1074" t="n">
        <v>50.14</v>
      </c>
      <c r="I397" s="1075" t="n">
        <v>50.14</v>
      </c>
      <c r="J397" s="1076" t="n">
        <v>0.2096</v>
      </c>
      <c r="K397" s="1077" t="n">
        <f>ROUND(I397,2)+(ROUND(I397,2)*J397)</f>
        <v>60.649344</v>
      </c>
      <c r="L397" s="1078" t="n">
        <f>ROUND(S397,2)+ROUND(S398,2)+ROUND(S399,2)+ROUND(S400,2)+ROUND(S401,2)+ROUND(S402,2)+ROUND(S403,2)+ROUND(S404,2)+ROUND(S405,2)+ROUND(S406,2)</f>
        <v>44571.69999999999</v>
      </c>
      <c r="M397" s="1072" t="s">
        <v>21</v>
      </c>
      <c r="N397" s="1072" t="s">
        <v>43</v>
      </c>
      <c r="O397" s="1072" t="s">
        <v>163</v>
      </c>
      <c r="P397" s="1072" t="s">
        <v>20</v>
      </c>
      <c r="Q397" s="1072" t="s">
        <v>30</v>
      </c>
      <c r="R397" s="1079" t="n">
        <v>73.49</v>
      </c>
      <c r="S397" s="1080" t="n">
        <f>ROUND(K397,2)*R397</f>
        <v>4457.1685</v>
      </c>
    </row>
    <row r="398" ht="45.0" customHeight="true">
      <c r="P398" s="1072" t="s">
        <v>31</v>
      </c>
      <c r="Q398" s="1072" t="s">
        <v>32</v>
      </c>
      <c r="R398" s="1081" t="n">
        <v>73.49</v>
      </c>
      <c r="S398" s="1082" t="n">
        <f>ROUND(K397,2)*R398</f>
        <v>4457.1685</v>
      </c>
    </row>
    <row r="399" ht="45.0" customHeight="true">
      <c r="P399" s="1072" t="s">
        <v>33</v>
      </c>
      <c r="Q399" s="1072" t="s">
        <v>34</v>
      </c>
      <c r="R399" s="1083" t="n">
        <v>73.49</v>
      </c>
      <c r="S399" s="1084" t="n">
        <f>ROUND(K397,2)*R399</f>
        <v>4457.1685</v>
      </c>
    </row>
    <row r="400" ht="45.0" customHeight="true">
      <c r="P400" s="1072" t="s">
        <v>35</v>
      </c>
      <c r="Q400" s="1072" t="s">
        <v>36</v>
      </c>
      <c r="R400" s="1085" t="n">
        <v>73.49</v>
      </c>
      <c r="S400" s="1086" t="n">
        <f>ROUND(K397,2)*R400</f>
        <v>4457.1685</v>
      </c>
    </row>
    <row r="401" ht="45.0" customHeight="true">
      <c r="P401" s="1072" t="s">
        <v>37</v>
      </c>
      <c r="Q401" s="1072" t="s">
        <v>38</v>
      </c>
      <c r="R401" s="1087" t="n">
        <v>73.49</v>
      </c>
      <c r="S401" s="1088" t="n">
        <f>ROUND(K397,2)*R401</f>
        <v>4457.1685</v>
      </c>
    </row>
    <row r="402" ht="45.0" customHeight="true">
      <c r="P402" s="1072" t="s">
        <v>39</v>
      </c>
      <c r="Q402" s="1072" t="s">
        <v>40</v>
      </c>
      <c r="R402" s="1089" t="n">
        <v>73.49</v>
      </c>
      <c r="S402" s="1090" t="n">
        <f>ROUND(K397,2)*R402</f>
        <v>4457.1685</v>
      </c>
    </row>
    <row r="403" ht="45.0" customHeight="true">
      <c r="P403" s="1072" t="s">
        <v>41</v>
      </c>
      <c r="Q403" s="1072" t="s">
        <v>42</v>
      </c>
      <c r="R403" s="1091" t="n">
        <v>73.49</v>
      </c>
      <c r="S403" s="1092" t="n">
        <f>ROUND(K397,2)*R403</f>
        <v>4457.1685</v>
      </c>
    </row>
    <row r="404" ht="45.0" customHeight="true">
      <c r="P404" s="1072" t="s">
        <v>43</v>
      </c>
      <c r="Q404" s="1072" t="s">
        <v>44</v>
      </c>
      <c r="R404" s="1093" t="n">
        <v>73.49</v>
      </c>
      <c r="S404" s="1094" t="n">
        <f>ROUND(K397,2)*R404</f>
        <v>4457.1685</v>
      </c>
    </row>
    <row r="405" ht="45.0" customHeight="true">
      <c r="P405" s="1072" t="s">
        <v>45</v>
      </c>
      <c r="Q405" s="1072" t="s">
        <v>46</v>
      </c>
      <c r="R405" s="1095" t="n">
        <v>73.49</v>
      </c>
      <c r="S405" s="1096" t="n">
        <f>ROUND(K397,2)*R405</f>
        <v>4457.1685</v>
      </c>
    </row>
    <row r="406" ht="45.0" customHeight="true">
      <c r="P406" s="1072" t="s">
        <v>47</v>
      </c>
      <c r="Q406" s="1072" t="s">
        <v>48</v>
      </c>
      <c r="R406" s="1097" t="n">
        <v>73.49</v>
      </c>
      <c r="S406" s="1098" t="n">
        <f>ROUND(K397,2)*R406</f>
        <v>4457.1685</v>
      </c>
    </row>
    <row r="407" ht="45.0" customHeight="true">
      <c r="A407" s="1099" t="s">
        <v>23</v>
      </c>
      <c r="B407" s="1099" t="s">
        <v>170</v>
      </c>
      <c r="C407" s="1099" t="s">
        <v>25</v>
      </c>
      <c r="D407" s="1099" t="s">
        <v>171</v>
      </c>
      <c r="E407" s="1099" t="s">
        <v>172</v>
      </c>
      <c r="F407" s="1100" t="n">
        <f>R407+R408+R409+R410+R411+R412+R413+R414+R415+R416</f>
        <v>1037.9999999999998</v>
      </c>
      <c r="G407" s="1099" t="s">
        <v>52</v>
      </c>
      <c r="H407" s="1101" t="n">
        <v>11.92</v>
      </c>
      <c r="I407" s="1102" t="n">
        <v>11.92</v>
      </c>
      <c r="J407" s="1103" t="n">
        <v>0.2096</v>
      </c>
      <c r="K407" s="1104" t="n">
        <f>ROUND(I407,2)+(ROUND(I407,2)*J407)</f>
        <v>14.418432</v>
      </c>
      <c r="L407" s="1105" t="n">
        <f>ROUND(S407,2)+ROUND(S408,2)+ROUND(S409,2)+ROUND(S410,2)+ROUND(S411,2)+ROUND(S412,2)+ROUND(S413,2)+ROUND(S414,2)+ROUND(S415,2)+ROUND(S416,2)</f>
        <v>14967.999999999996</v>
      </c>
      <c r="M407" s="1099" t="s">
        <v>21</v>
      </c>
      <c r="N407" s="1099" t="s">
        <v>43</v>
      </c>
      <c r="O407" s="1099" t="s">
        <v>163</v>
      </c>
      <c r="P407" s="1099" t="s">
        <v>20</v>
      </c>
      <c r="Q407" s="1099" t="s">
        <v>30</v>
      </c>
      <c r="R407" s="1106" t="n">
        <v>103.8</v>
      </c>
      <c r="S407" s="1107" t="n">
        <f>ROUND(K407,2)*R407</f>
        <v>1496.796</v>
      </c>
    </row>
    <row r="408" ht="45.0" customHeight="true">
      <c r="P408" s="1099" t="s">
        <v>31</v>
      </c>
      <c r="Q408" s="1099" t="s">
        <v>32</v>
      </c>
      <c r="R408" s="1108" t="n">
        <v>103.8</v>
      </c>
      <c r="S408" s="1109" t="n">
        <f>ROUND(K407,2)*R408</f>
        <v>1496.796</v>
      </c>
    </row>
    <row r="409" ht="45.0" customHeight="true">
      <c r="P409" s="1099" t="s">
        <v>33</v>
      </c>
      <c r="Q409" s="1099" t="s">
        <v>34</v>
      </c>
      <c r="R409" s="1110" t="n">
        <v>103.8</v>
      </c>
      <c r="S409" s="1111" t="n">
        <f>ROUND(K407,2)*R409</f>
        <v>1496.796</v>
      </c>
    </row>
    <row r="410" ht="45.0" customHeight="true">
      <c r="P410" s="1099" t="s">
        <v>35</v>
      </c>
      <c r="Q410" s="1099" t="s">
        <v>36</v>
      </c>
      <c r="R410" s="1112" t="n">
        <v>103.8</v>
      </c>
      <c r="S410" s="1113" t="n">
        <f>ROUND(K407,2)*R410</f>
        <v>1496.796</v>
      </c>
    </row>
    <row r="411" ht="45.0" customHeight="true">
      <c r="P411" s="1099" t="s">
        <v>37</v>
      </c>
      <c r="Q411" s="1099" t="s">
        <v>38</v>
      </c>
      <c r="R411" s="1114" t="n">
        <v>103.8</v>
      </c>
      <c r="S411" s="1115" t="n">
        <f>ROUND(K407,2)*R411</f>
        <v>1496.796</v>
      </c>
    </row>
    <row r="412" ht="45.0" customHeight="true">
      <c r="P412" s="1099" t="s">
        <v>39</v>
      </c>
      <c r="Q412" s="1099" t="s">
        <v>40</v>
      </c>
      <c r="R412" s="1116" t="n">
        <v>103.8</v>
      </c>
      <c r="S412" s="1117" t="n">
        <f>ROUND(K407,2)*R412</f>
        <v>1496.796</v>
      </c>
    </row>
    <row r="413" ht="45.0" customHeight="true">
      <c r="P413" s="1099" t="s">
        <v>41</v>
      </c>
      <c r="Q413" s="1099" t="s">
        <v>42</v>
      </c>
      <c r="R413" s="1118" t="n">
        <v>103.8</v>
      </c>
      <c r="S413" s="1119" t="n">
        <f>ROUND(K407,2)*R413</f>
        <v>1496.796</v>
      </c>
    </row>
    <row r="414" ht="45.0" customHeight="true">
      <c r="P414" s="1099" t="s">
        <v>43</v>
      </c>
      <c r="Q414" s="1099" t="s">
        <v>44</v>
      </c>
      <c r="R414" s="1120" t="n">
        <v>103.8</v>
      </c>
      <c r="S414" s="1121" t="n">
        <f>ROUND(K407,2)*R414</f>
        <v>1496.796</v>
      </c>
    </row>
    <row r="415" ht="45.0" customHeight="true">
      <c r="P415" s="1099" t="s">
        <v>45</v>
      </c>
      <c r="Q415" s="1099" t="s">
        <v>46</v>
      </c>
      <c r="R415" s="1122" t="n">
        <v>103.8</v>
      </c>
      <c r="S415" s="1123" t="n">
        <f>ROUND(K407,2)*R415</f>
        <v>1496.796</v>
      </c>
    </row>
    <row r="416" ht="45.0" customHeight="true">
      <c r="P416" s="1099" t="s">
        <v>47</v>
      </c>
      <c r="Q416" s="1099" t="s">
        <v>48</v>
      </c>
      <c r="R416" s="1124" t="n">
        <v>103.8</v>
      </c>
      <c r="S416" s="1125" t="n">
        <f>ROUND(K407,2)*R416</f>
        <v>1496.796</v>
      </c>
    </row>
    <row r="417" ht="45.0" customHeight="true">
      <c r="A417" s="1126" t="s">
        <v>23</v>
      </c>
      <c r="B417" s="1126" t="s">
        <v>173</v>
      </c>
      <c r="C417" s="1126" t="s">
        <v>25</v>
      </c>
      <c r="D417" s="1126" t="s">
        <v>174</v>
      </c>
      <c r="E417" s="1126" t="s">
        <v>175</v>
      </c>
      <c r="F417" s="1127" t="n">
        <f>R417+R418+R419+R420+R421+R422+R423+R424+R425+R426</f>
        <v>106.50000000000001</v>
      </c>
      <c r="G417" s="1126" t="s">
        <v>141</v>
      </c>
      <c r="H417" s="1128" t="n">
        <v>85.83</v>
      </c>
      <c r="I417" s="1129" t="n">
        <v>85.83</v>
      </c>
      <c r="J417" s="1130" t="n">
        <v>0.2096</v>
      </c>
      <c r="K417" s="1131" t="n">
        <f>ROUND(I417,2)+(ROUND(I417,2)*J417)</f>
        <v>103.819968</v>
      </c>
      <c r="L417" s="1132" t="n">
        <f>ROUND(S417,2)+ROUND(S418,2)+ROUND(S419,2)+ROUND(S420,2)+ROUND(S421,2)+ROUND(S422,2)+ROUND(S423,2)+ROUND(S424,2)+ROUND(S425,2)+ROUND(S426,2)</f>
        <v>11056.800000000001</v>
      </c>
      <c r="M417" s="1126" t="s">
        <v>21</v>
      </c>
      <c r="N417" s="1126" t="s">
        <v>43</v>
      </c>
      <c r="O417" s="1126" t="s">
        <v>163</v>
      </c>
      <c r="P417" s="1126" t="s">
        <v>20</v>
      </c>
      <c r="Q417" s="1126" t="s">
        <v>30</v>
      </c>
      <c r="R417" s="1133" t="n">
        <v>10.65</v>
      </c>
      <c r="S417" s="1134" t="n">
        <f>ROUND(K417,2)*R417</f>
        <v>1105.683</v>
      </c>
    </row>
    <row r="418" ht="45.0" customHeight="true">
      <c r="P418" s="1126" t="s">
        <v>31</v>
      </c>
      <c r="Q418" s="1126" t="s">
        <v>32</v>
      </c>
      <c r="R418" s="1135" t="n">
        <v>10.65</v>
      </c>
      <c r="S418" s="1136" t="n">
        <f>ROUND(K417,2)*R418</f>
        <v>1105.683</v>
      </c>
    </row>
    <row r="419" ht="45.0" customHeight="true">
      <c r="P419" s="1126" t="s">
        <v>33</v>
      </c>
      <c r="Q419" s="1126" t="s">
        <v>34</v>
      </c>
      <c r="R419" s="1137" t="n">
        <v>10.65</v>
      </c>
      <c r="S419" s="1138" t="n">
        <f>ROUND(K417,2)*R419</f>
        <v>1105.683</v>
      </c>
    </row>
    <row r="420" ht="45.0" customHeight="true">
      <c r="P420" s="1126" t="s">
        <v>35</v>
      </c>
      <c r="Q420" s="1126" t="s">
        <v>36</v>
      </c>
      <c r="R420" s="1139" t="n">
        <v>10.65</v>
      </c>
      <c r="S420" s="1140" t="n">
        <f>ROUND(K417,2)*R420</f>
        <v>1105.683</v>
      </c>
    </row>
    <row r="421" ht="45.0" customHeight="true">
      <c r="P421" s="1126" t="s">
        <v>37</v>
      </c>
      <c r="Q421" s="1126" t="s">
        <v>38</v>
      </c>
      <c r="R421" s="1141" t="n">
        <v>10.65</v>
      </c>
      <c r="S421" s="1142" t="n">
        <f>ROUND(K417,2)*R421</f>
        <v>1105.683</v>
      </c>
    </row>
    <row r="422" ht="45.0" customHeight="true">
      <c r="P422" s="1126" t="s">
        <v>39</v>
      </c>
      <c r="Q422" s="1126" t="s">
        <v>40</v>
      </c>
      <c r="R422" s="1143" t="n">
        <v>10.65</v>
      </c>
      <c r="S422" s="1144" t="n">
        <f>ROUND(K417,2)*R422</f>
        <v>1105.683</v>
      </c>
    </row>
    <row r="423" ht="45.0" customHeight="true">
      <c r="P423" s="1126" t="s">
        <v>41</v>
      </c>
      <c r="Q423" s="1126" t="s">
        <v>42</v>
      </c>
      <c r="R423" s="1145" t="n">
        <v>10.65</v>
      </c>
      <c r="S423" s="1146" t="n">
        <f>ROUND(K417,2)*R423</f>
        <v>1105.683</v>
      </c>
    </row>
    <row r="424" ht="45.0" customHeight="true">
      <c r="P424" s="1126" t="s">
        <v>43</v>
      </c>
      <c r="Q424" s="1126" t="s">
        <v>44</v>
      </c>
      <c r="R424" s="1147" t="n">
        <v>10.65</v>
      </c>
      <c r="S424" s="1148" t="n">
        <f>ROUND(K417,2)*R424</f>
        <v>1105.683</v>
      </c>
    </row>
    <row r="425" ht="45.0" customHeight="true">
      <c r="P425" s="1126" t="s">
        <v>45</v>
      </c>
      <c r="Q425" s="1126" t="s">
        <v>46</v>
      </c>
      <c r="R425" s="1149" t="n">
        <v>10.65</v>
      </c>
      <c r="S425" s="1150" t="n">
        <f>ROUND(K417,2)*R425</f>
        <v>1105.683</v>
      </c>
    </row>
    <row r="426" ht="45.0" customHeight="true">
      <c r="P426" s="1126" t="s">
        <v>47</v>
      </c>
      <c r="Q426" s="1126" t="s">
        <v>48</v>
      </c>
      <c r="R426" s="1151" t="n">
        <v>10.65</v>
      </c>
      <c r="S426" s="1152" t="n">
        <f>ROUND(K417,2)*R426</f>
        <v>1105.683</v>
      </c>
    </row>
    <row r="427" ht="45.0" customHeight="true">
      <c r="A427" s="1153" t="s">
        <v>23</v>
      </c>
      <c r="B427" s="1153" t="s">
        <v>176</v>
      </c>
      <c r="C427" s="1153" t="s">
        <v>25</v>
      </c>
      <c r="D427" s="1153" t="s">
        <v>177</v>
      </c>
      <c r="E427" s="1153" t="s">
        <v>178</v>
      </c>
      <c r="F427" s="1154" t="n">
        <f>R427+R428+R429+R430+R431+R432+R433+R434+R435+R436</f>
        <v>40.0</v>
      </c>
      <c r="G427" s="1153" t="s">
        <v>162</v>
      </c>
      <c r="H427" s="1155" t="n">
        <v>1457.16</v>
      </c>
      <c r="I427" s="1156" t="n">
        <v>1457.16</v>
      </c>
      <c r="J427" s="1157" t="n">
        <v>0.2096</v>
      </c>
      <c r="K427" s="1158" t="n">
        <f>ROUND(I427,2)+(ROUND(I427,2)*J427)</f>
        <v>1762.5807360000001</v>
      </c>
      <c r="L427" s="1159" t="n">
        <f>ROUND(S427,2)+ROUND(S428,2)+ROUND(S429,2)+ROUND(S430,2)+ROUND(S431,2)+ROUND(S432,2)+ROUND(S433,2)+ROUND(S434,2)+ROUND(S435,2)+ROUND(S436,2)</f>
        <v>70503.2</v>
      </c>
      <c r="M427" s="1153" t="s">
        <v>21</v>
      </c>
      <c r="N427" s="1153" t="s">
        <v>43</v>
      </c>
      <c r="O427" s="1153" t="s">
        <v>163</v>
      </c>
      <c r="P427" s="1153" t="s">
        <v>20</v>
      </c>
      <c r="Q427" s="1153" t="s">
        <v>30</v>
      </c>
      <c r="R427" s="1160" t="n">
        <v>4.0</v>
      </c>
      <c r="S427" s="1161" t="n">
        <f>ROUND(K427,2)*R427</f>
        <v>7050.32</v>
      </c>
    </row>
    <row r="428" ht="45.0" customHeight="true">
      <c r="P428" s="1153" t="s">
        <v>31</v>
      </c>
      <c r="Q428" s="1153" t="s">
        <v>32</v>
      </c>
      <c r="R428" s="1162" t="n">
        <v>4.0</v>
      </c>
      <c r="S428" s="1163" t="n">
        <f>ROUND(K427,2)*R428</f>
        <v>7050.32</v>
      </c>
    </row>
    <row r="429" ht="45.0" customHeight="true">
      <c r="P429" s="1153" t="s">
        <v>33</v>
      </c>
      <c r="Q429" s="1153" t="s">
        <v>34</v>
      </c>
      <c r="R429" s="1164" t="n">
        <v>4.0</v>
      </c>
      <c r="S429" s="1165" t="n">
        <f>ROUND(K427,2)*R429</f>
        <v>7050.32</v>
      </c>
    </row>
    <row r="430" ht="45.0" customHeight="true">
      <c r="P430" s="1153" t="s">
        <v>35</v>
      </c>
      <c r="Q430" s="1153" t="s">
        <v>36</v>
      </c>
      <c r="R430" s="1166" t="n">
        <v>4.0</v>
      </c>
      <c r="S430" s="1167" t="n">
        <f>ROUND(K427,2)*R430</f>
        <v>7050.32</v>
      </c>
    </row>
    <row r="431" ht="45.0" customHeight="true">
      <c r="P431" s="1153" t="s">
        <v>37</v>
      </c>
      <c r="Q431" s="1153" t="s">
        <v>38</v>
      </c>
      <c r="R431" s="1168" t="n">
        <v>4.0</v>
      </c>
      <c r="S431" s="1169" t="n">
        <f>ROUND(K427,2)*R431</f>
        <v>7050.32</v>
      </c>
    </row>
    <row r="432" ht="45.0" customHeight="true">
      <c r="P432" s="1153" t="s">
        <v>39</v>
      </c>
      <c r="Q432" s="1153" t="s">
        <v>40</v>
      </c>
      <c r="R432" s="1170" t="n">
        <v>4.0</v>
      </c>
      <c r="S432" s="1171" t="n">
        <f>ROUND(K427,2)*R432</f>
        <v>7050.32</v>
      </c>
    </row>
    <row r="433" ht="45.0" customHeight="true">
      <c r="P433" s="1153" t="s">
        <v>41</v>
      </c>
      <c r="Q433" s="1153" t="s">
        <v>42</v>
      </c>
      <c r="R433" s="1172" t="n">
        <v>4.0</v>
      </c>
      <c r="S433" s="1173" t="n">
        <f>ROUND(K427,2)*R433</f>
        <v>7050.32</v>
      </c>
    </row>
    <row r="434" ht="45.0" customHeight="true">
      <c r="P434" s="1153" t="s">
        <v>43</v>
      </c>
      <c r="Q434" s="1153" t="s">
        <v>44</v>
      </c>
      <c r="R434" s="1174" t="n">
        <v>4.0</v>
      </c>
      <c r="S434" s="1175" t="n">
        <f>ROUND(K427,2)*R434</f>
        <v>7050.32</v>
      </c>
    </row>
    <row r="435" ht="45.0" customHeight="true">
      <c r="P435" s="1153" t="s">
        <v>45</v>
      </c>
      <c r="Q435" s="1153" t="s">
        <v>46</v>
      </c>
      <c r="R435" s="1176" t="n">
        <v>4.0</v>
      </c>
      <c r="S435" s="1177" t="n">
        <f>ROUND(K427,2)*R435</f>
        <v>7050.32</v>
      </c>
    </row>
    <row r="436" ht="45.0" customHeight="true">
      <c r="P436" s="1153" t="s">
        <v>47</v>
      </c>
      <c r="Q436" s="1153" t="s">
        <v>48</v>
      </c>
      <c r="R436" s="1178" t="n">
        <v>4.0</v>
      </c>
      <c r="S436" s="1179" t="n">
        <f>ROUND(K427,2)*R436</f>
        <v>7050.32</v>
      </c>
    </row>
    <row r="437" ht="45.0" customHeight="true">
      <c r="A437" s="1181" t="s">
        <v>19</v>
      </c>
      <c r="B437" s="1181" t="s">
        <v>41</v>
      </c>
      <c r="C437" s="1181" t="s">
        <v>21</v>
      </c>
      <c r="D437" s="1181" t="s">
        <v>21</v>
      </c>
      <c r="E437" s="1181" t="s">
        <v>179</v>
      </c>
      <c r="F437" s="1181" t="s">
        <v>21</v>
      </c>
      <c r="G437" s="1181" t="s">
        <v>21</v>
      </c>
      <c r="H437" s="1181" t="s">
        <v>21</v>
      </c>
      <c r="I437" s="1181" t="s">
        <v>21</v>
      </c>
      <c r="J437" s="1181" t="s">
        <v>21</v>
      </c>
      <c r="K437" s="1181" t="s">
        <v>21</v>
      </c>
      <c r="L437" s="1182" t="n">
        <f>ROUND(L438,2)+ROUND(L448,2)+ROUND(L458,2)+ROUND(L468,2)+ROUND(L478,2)+ROUND(L488,2)</f>
        <v>54442.4</v>
      </c>
      <c r="M437" s="1181" t="s">
        <v>21</v>
      </c>
      <c r="N437" s="1181" t="s">
        <v>21</v>
      </c>
      <c r="O437" s="1181" t="s">
        <v>21</v>
      </c>
      <c r="P437" s="1181" t="s">
        <v>21</v>
      </c>
      <c r="Q437" s="1181" t="s">
        <v>21</v>
      </c>
      <c r="R437" s="1181" t="s">
        <v>21</v>
      </c>
      <c r="S437" s="1181" t="s">
        <v>21</v>
      </c>
    </row>
    <row r="438" ht="45.0" customHeight="true">
      <c r="A438" s="1183" t="s">
        <v>23</v>
      </c>
      <c r="B438" s="1183" t="s">
        <v>180</v>
      </c>
      <c r="C438" s="1183" t="s">
        <v>25</v>
      </c>
      <c r="D438" s="1183" t="s">
        <v>181</v>
      </c>
      <c r="E438" s="1183" t="s">
        <v>182</v>
      </c>
      <c r="F438" s="1184" t="n">
        <f>R438+R439+R440+R441+R442+R443+R444+R445+R446+R447</f>
        <v>1360.9999999999998</v>
      </c>
      <c r="G438" s="1183" t="s">
        <v>52</v>
      </c>
      <c r="H438" s="1185" t="n">
        <v>4.86</v>
      </c>
      <c r="I438" s="1186" t="n">
        <v>4.86</v>
      </c>
      <c r="J438" s="1187" t="n">
        <v>0.2096</v>
      </c>
      <c r="K438" s="1188" t="n">
        <f>ROUND(I438,2)+(ROUND(I438,2)*J438)</f>
        <v>5.878656</v>
      </c>
      <c r="L438" s="1189" t="n">
        <f>ROUND(S438,2)+ROUND(S439,2)+ROUND(S440,2)+ROUND(S441,2)+ROUND(S442,2)+ROUND(S443,2)+ROUND(S444,2)+ROUND(S445,2)+ROUND(S446,2)+ROUND(S447,2)</f>
        <v>8002.700000000001</v>
      </c>
      <c r="M438" s="1183" t="s">
        <v>21</v>
      </c>
      <c r="N438" s="1183" t="s">
        <v>45</v>
      </c>
      <c r="O438" s="1183" t="s">
        <v>179</v>
      </c>
      <c r="P438" s="1183" t="s">
        <v>20</v>
      </c>
      <c r="Q438" s="1183" t="s">
        <v>30</v>
      </c>
      <c r="R438" s="1190" t="n">
        <v>136.1</v>
      </c>
      <c r="S438" s="1191" t="n">
        <f>ROUND(K438,2)*R438</f>
        <v>800.2679999999999</v>
      </c>
    </row>
    <row r="439" ht="45.0" customHeight="true">
      <c r="P439" s="1183" t="s">
        <v>31</v>
      </c>
      <c r="Q439" s="1183" t="s">
        <v>32</v>
      </c>
      <c r="R439" s="1192" t="n">
        <v>136.1</v>
      </c>
      <c r="S439" s="1193" t="n">
        <f>ROUND(K438,2)*R439</f>
        <v>800.2679999999999</v>
      </c>
    </row>
    <row r="440" ht="45.0" customHeight="true">
      <c r="P440" s="1183" t="s">
        <v>33</v>
      </c>
      <c r="Q440" s="1183" t="s">
        <v>34</v>
      </c>
      <c r="R440" s="1194" t="n">
        <v>136.1</v>
      </c>
      <c r="S440" s="1195" t="n">
        <f>ROUND(K438,2)*R440</f>
        <v>800.2679999999999</v>
      </c>
    </row>
    <row r="441" ht="45.0" customHeight="true">
      <c r="P441" s="1183" t="s">
        <v>35</v>
      </c>
      <c r="Q441" s="1183" t="s">
        <v>36</v>
      </c>
      <c r="R441" s="1196" t="n">
        <v>136.1</v>
      </c>
      <c r="S441" s="1197" t="n">
        <f>ROUND(K438,2)*R441</f>
        <v>800.2679999999999</v>
      </c>
    </row>
    <row r="442" ht="45.0" customHeight="true">
      <c r="P442" s="1183" t="s">
        <v>37</v>
      </c>
      <c r="Q442" s="1183" t="s">
        <v>38</v>
      </c>
      <c r="R442" s="1198" t="n">
        <v>136.1</v>
      </c>
      <c r="S442" s="1199" t="n">
        <f>ROUND(K438,2)*R442</f>
        <v>800.2679999999999</v>
      </c>
    </row>
    <row r="443" ht="45.0" customHeight="true">
      <c r="P443" s="1183" t="s">
        <v>39</v>
      </c>
      <c r="Q443" s="1183" t="s">
        <v>40</v>
      </c>
      <c r="R443" s="1200" t="n">
        <v>136.1</v>
      </c>
      <c r="S443" s="1201" t="n">
        <f>ROUND(K438,2)*R443</f>
        <v>800.2679999999999</v>
      </c>
    </row>
    <row r="444" ht="45.0" customHeight="true">
      <c r="P444" s="1183" t="s">
        <v>41</v>
      </c>
      <c r="Q444" s="1183" t="s">
        <v>42</v>
      </c>
      <c r="R444" s="1202" t="n">
        <v>136.1</v>
      </c>
      <c r="S444" s="1203" t="n">
        <f>ROUND(K438,2)*R444</f>
        <v>800.2679999999999</v>
      </c>
    </row>
    <row r="445" ht="45.0" customHeight="true">
      <c r="P445" s="1183" t="s">
        <v>43</v>
      </c>
      <c r="Q445" s="1183" t="s">
        <v>44</v>
      </c>
      <c r="R445" s="1204" t="n">
        <v>136.1</v>
      </c>
      <c r="S445" s="1205" t="n">
        <f>ROUND(K438,2)*R445</f>
        <v>800.2679999999999</v>
      </c>
    </row>
    <row r="446" ht="45.0" customHeight="true">
      <c r="P446" s="1183" t="s">
        <v>45</v>
      </c>
      <c r="Q446" s="1183" t="s">
        <v>46</v>
      </c>
      <c r="R446" s="1206" t="n">
        <v>136.1</v>
      </c>
      <c r="S446" s="1207" t="n">
        <f>ROUND(K438,2)*R446</f>
        <v>800.2679999999999</v>
      </c>
    </row>
    <row r="447" ht="45.0" customHeight="true">
      <c r="P447" s="1183" t="s">
        <v>47</v>
      </c>
      <c r="Q447" s="1183" t="s">
        <v>48</v>
      </c>
      <c r="R447" s="1208" t="n">
        <v>136.1</v>
      </c>
      <c r="S447" s="1209" t="n">
        <f>ROUND(K438,2)*R447</f>
        <v>800.2679999999999</v>
      </c>
    </row>
    <row r="448" ht="45.0" customHeight="true">
      <c r="A448" s="1210" t="s">
        <v>23</v>
      </c>
      <c r="B448" s="1210" t="s">
        <v>183</v>
      </c>
      <c r="C448" s="1210" t="s">
        <v>25</v>
      </c>
      <c r="D448" s="1210" t="s">
        <v>184</v>
      </c>
      <c r="E448" s="1210" t="s">
        <v>185</v>
      </c>
      <c r="F448" s="1211" t="n">
        <f>R448+R449+R450+R451+R452+R453+R454+R455+R456+R457</f>
        <v>44.4</v>
      </c>
      <c r="G448" s="1210" t="s">
        <v>52</v>
      </c>
      <c r="H448" s="1212" t="n">
        <v>7.0</v>
      </c>
      <c r="I448" s="1213" t="n">
        <v>7.0</v>
      </c>
      <c r="J448" s="1214" t="n">
        <v>0.2096</v>
      </c>
      <c r="K448" s="1215" t="n">
        <f>ROUND(I448,2)+(ROUND(I448,2)*J448)</f>
        <v>8.4672</v>
      </c>
      <c r="L448" s="1216" t="n">
        <f>ROUND(S448,2)+ROUND(S449,2)+ROUND(S450,2)+ROUND(S451,2)+ROUND(S452,2)+ROUND(S453,2)+ROUND(S454,2)+ROUND(S455,2)+ROUND(S456,2)+ROUND(S457,2)</f>
        <v>376.1000000000001</v>
      </c>
      <c r="M448" s="1210" t="s">
        <v>21</v>
      </c>
      <c r="N448" s="1210" t="s">
        <v>45</v>
      </c>
      <c r="O448" s="1210" t="s">
        <v>179</v>
      </c>
      <c r="P448" s="1210" t="s">
        <v>20</v>
      </c>
      <c r="Q448" s="1210" t="s">
        <v>30</v>
      </c>
      <c r="R448" s="1217" t="n">
        <v>4.44</v>
      </c>
      <c r="S448" s="1218" t="n">
        <f>ROUND(K448,2)*R448</f>
        <v>37.60680000000001</v>
      </c>
    </row>
    <row r="449" ht="45.0" customHeight="true">
      <c r="P449" s="1210" t="s">
        <v>31</v>
      </c>
      <c r="Q449" s="1210" t="s">
        <v>32</v>
      </c>
      <c r="R449" s="1219" t="n">
        <v>4.44</v>
      </c>
      <c r="S449" s="1220" t="n">
        <f>ROUND(K448,2)*R449</f>
        <v>37.60680000000001</v>
      </c>
    </row>
    <row r="450" ht="45.0" customHeight="true">
      <c r="P450" s="1210" t="s">
        <v>33</v>
      </c>
      <c r="Q450" s="1210" t="s">
        <v>34</v>
      </c>
      <c r="R450" s="1221" t="n">
        <v>4.44</v>
      </c>
      <c r="S450" s="1222" t="n">
        <f>ROUND(K448,2)*R450</f>
        <v>37.60680000000001</v>
      </c>
    </row>
    <row r="451" ht="45.0" customHeight="true">
      <c r="P451" s="1210" t="s">
        <v>35</v>
      </c>
      <c r="Q451" s="1210" t="s">
        <v>36</v>
      </c>
      <c r="R451" s="1223" t="n">
        <v>4.44</v>
      </c>
      <c r="S451" s="1224" t="n">
        <f>ROUND(K448,2)*R451</f>
        <v>37.60680000000001</v>
      </c>
    </row>
    <row r="452" ht="45.0" customHeight="true">
      <c r="P452" s="1210" t="s">
        <v>37</v>
      </c>
      <c r="Q452" s="1210" t="s">
        <v>38</v>
      </c>
      <c r="R452" s="1225" t="n">
        <v>4.44</v>
      </c>
      <c r="S452" s="1226" t="n">
        <f>ROUND(K448,2)*R452</f>
        <v>37.60680000000001</v>
      </c>
    </row>
    <row r="453" ht="45.0" customHeight="true">
      <c r="P453" s="1210" t="s">
        <v>39</v>
      </c>
      <c r="Q453" s="1210" t="s">
        <v>40</v>
      </c>
      <c r="R453" s="1227" t="n">
        <v>4.44</v>
      </c>
      <c r="S453" s="1228" t="n">
        <f>ROUND(K448,2)*R453</f>
        <v>37.60680000000001</v>
      </c>
    </row>
    <row r="454" ht="45.0" customHeight="true">
      <c r="P454" s="1210" t="s">
        <v>41</v>
      </c>
      <c r="Q454" s="1210" t="s">
        <v>42</v>
      </c>
      <c r="R454" s="1229" t="n">
        <v>4.44</v>
      </c>
      <c r="S454" s="1230" t="n">
        <f>ROUND(K448,2)*R454</f>
        <v>37.60680000000001</v>
      </c>
    </row>
    <row r="455" ht="45.0" customHeight="true">
      <c r="P455" s="1210" t="s">
        <v>43</v>
      </c>
      <c r="Q455" s="1210" t="s">
        <v>44</v>
      </c>
      <c r="R455" s="1231" t="n">
        <v>4.44</v>
      </c>
      <c r="S455" s="1232" t="n">
        <f>ROUND(K448,2)*R455</f>
        <v>37.60680000000001</v>
      </c>
    </row>
    <row r="456" ht="45.0" customHeight="true">
      <c r="P456" s="1210" t="s">
        <v>45</v>
      </c>
      <c r="Q456" s="1210" t="s">
        <v>46</v>
      </c>
      <c r="R456" s="1233" t="n">
        <v>4.44</v>
      </c>
      <c r="S456" s="1234" t="n">
        <f>ROUND(K448,2)*R456</f>
        <v>37.60680000000001</v>
      </c>
    </row>
    <row r="457" ht="45.0" customHeight="true">
      <c r="P457" s="1210" t="s">
        <v>47</v>
      </c>
      <c r="Q457" s="1210" t="s">
        <v>48</v>
      </c>
      <c r="R457" s="1235" t="n">
        <v>4.44</v>
      </c>
      <c r="S457" s="1236" t="n">
        <f>ROUND(K448,2)*R457</f>
        <v>37.60680000000001</v>
      </c>
    </row>
    <row r="458" ht="45.0" customHeight="true">
      <c r="A458" s="1237" t="s">
        <v>23</v>
      </c>
      <c r="B458" s="1237" t="s">
        <v>186</v>
      </c>
      <c r="C458" s="1237" t="s">
        <v>25</v>
      </c>
      <c r="D458" s="1237" t="s">
        <v>187</v>
      </c>
      <c r="E458" s="1237" t="s">
        <v>188</v>
      </c>
      <c r="F458" s="1238" t="n">
        <f>R458+R459+R460+R461+R462+R463+R464+R465+R466+R467</f>
        <v>234.90000000000003</v>
      </c>
      <c r="G458" s="1237" t="s">
        <v>52</v>
      </c>
      <c r="H458" s="1239" t="n">
        <v>30.27</v>
      </c>
      <c r="I458" s="1240" t="n">
        <v>30.27</v>
      </c>
      <c r="J458" s="1241" t="n">
        <v>0.2096</v>
      </c>
      <c r="K458" s="1242" t="n">
        <f>ROUND(I458,2)+(ROUND(I458,2)*J458)</f>
        <v>36.614592</v>
      </c>
      <c r="L458" s="1243" t="n">
        <f>ROUND(S458,2)+ROUND(S459,2)+ROUND(S460,2)+ROUND(S461,2)+ROUND(S462,2)+ROUND(S463,2)+ROUND(S464,2)+ROUND(S465,2)+ROUND(S466,2)+ROUND(S467,2)</f>
        <v>8599.7</v>
      </c>
      <c r="M458" s="1237" t="s">
        <v>21</v>
      </c>
      <c r="N458" s="1237" t="s">
        <v>45</v>
      </c>
      <c r="O458" s="1237" t="s">
        <v>179</v>
      </c>
      <c r="P458" s="1237" t="s">
        <v>20</v>
      </c>
      <c r="Q458" s="1237" t="s">
        <v>30</v>
      </c>
      <c r="R458" s="1244" t="n">
        <v>23.49</v>
      </c>
      <c r="S458" s="1245" t="n">
        <f>ROUND(K458,2)*R458</f>
        <v>859.9689</v>
      </c>
    </row>
    <row r="459" ht="45.0" customHeight="true">
      <c r="P459" s="1237" t="s">
        <v>31</v>
      </c>
      <c r="Q459" s="1237" t="s">
        <v>32</v>
      </c>
      <c r="R459" s="1246" t="n">
        <v>23.49</v>
      </c>
      <c r="S459" s="1247" t="n">
        <f>ROUND(K458,2)*R459</f>
        <v>859.9689</v>
      </c>
    </row>
    <row r="460" ht="45.0" customHeight="true">
      <c r="P460" s="1237" t="s">
        <v>33</v>
      </c>
      <c r="Q460" s="1237" t="s">
        <v>34</v>
      </c>
      <c r="R460" s="1248" t="n">
        <v>23.49</v>
      </c>
      <c r="S460" s="1249" t="n">
        <f>ROUND(K458,2)*R460</f>
        <v>859.9689</v>
      </c>
    </row>
    <row r="461" ht="45.0" customHeight="true">
      <c r="P461" s="1237" t="s">
        <v>35</v>
      </c>
      <c r="Q461" s="1237" t="s">
        <v>36</v>
      </c>
      <c r="R461" s="1250" t="n">
        <v>23.49</v>
      </c>
      <c r="S461" s="1251" t="n">
        <f>ROUND(K458,2)*R461</f>
        <v>859.9689</v>
      </c>
    </row>
    <row r="462" ht="45.0" customHeight="true">
      <c r="P462" s="1237" t="s">
        <v>37</v>
      </c>
      <c r="Q462" s="1237" t="s">
        <v>38</v>
      </c>
      <c r="R462" s="1252" t="n">
        <v>23.49</v>
      </c>
      <c r="S462" s="1253" t="n">
        <f>ROUND(K458,2)*R462</f>
        <v>859.9689</v>
      </c>
    </row>
    <row r="463" ht="45.0" customHeight="true">
      <c r="P463" s="1237" t="s">
        <v>39</v>
      </c>
      <c r="Q463" s="1237" t="s">
        <v>40</v>
      </c>
      <c r="R463" s="1254" t="n">
        <v>23.49</v>
      </c>
      <c r="S463" s="1255" t="n">
        <f>ROUND(K458,2)*R463</f>
        <v>859.9689</v>
      </c>
    </row>
    <row r="464" ht="45.0" customHeight="true">
      <c r="P464" s="1237" t="s">
        <v>41</v>
      </c>
      <c r="Q464" s="1237" t="s">
        <v>42</v>
      </c>
      <c r="R464" s="1256" t="n">
        <v>23.49</v>
      </c>
      <c r="S464" s="1257" t="n">
        <f>ROUND(K458,2)*R464</f>
        <v>859.9689</v>
      </c>
    </row>
    <row r="465" ht="45.0" customHeight="true">
      <c r="P465" s="1237" t="s">
        <v>43</v>
      </c>
      <c r="Q465" s="1237" t="s">
        <v>44</v>
      </c>
      <c r="R465" s="1258" t="n">
        <v>23.49</v>
      </c>
      <c r="S465" s="1259" t="n">
        <f>ROUND(K458,2)*R465</f>
        <v>859.9689</v>
      </c>
    </row>
    <row r="466" ht="45.0" customHeight="true">
      <c r="P466" s="1237" t="s">
        <v>45</v>
      </c>
      <c r="Q466" s="1237" t="s">
        <v>46</v>
      </c>
      <c r="R466" s="1260" t="n">
        <v>23.49</v>
      </c>
      <c r="S466" s="1261" t="n">
        <f>ROUND(K458,2)*R466</f>
        <v>859.9689</v>
      </c>
    </row>
    <row r="467" ht="45.0" customHeight="true">
      <c r="P467" s="1237" t="s">
        <v>47</v>
      </c>
      <c r="Q467" s="1237" t="s">
        <v>48</v>
      </c>
      <c r="R467" s="1262" t="n">
        <v>23.49</v>
      </c>
      <c r="S467" s="1263" t="n">
        <f>ROUND(K458,2)*R467</f>
        <v>859.9689</v>
      </c>
    </row>
    <row r="468" ht="45.0" customHeight="true">
      <c r="A468" s="1264" t="s">
        <v>23</v>
      </c>
      <c r="B468" s="1264" t="s">
        <v>189</v>
      </c>
      <c r="C468" s="1264" t="s">
        <v>25</v>
      </c>
      <c r="D468" s="1264" t="s">
        <v>190</v>
      </c>
      <c r="E468" s="1264" t="s">
        <v>191</v>
      </c>
      <c r="F468" s="1265" t="n">
        <f>R468+R469+R470+R471+R472+R473+R474+R475+R476+R477</f>
        <v>800.4999999999999</v>
      </c>
      <c r="G468" s="1264" t="s">
        <v>52</v>
      </c>
      <c r="H468" s="1266" t="n">
        <v>27.13</v>
      </c>
      <c r="I468" s="1267" t="n">
        <v>27.13</v>
      </c>
      <c r="J468" s="1268" t="n">
        <v>0.2096</v>
      </c>
      <c r="K468" s="1269" t="n">
        <f>ROUND(I468,2)+(ROUND(I468,2)*J468)</f>
        <v>32.816448</v>
      </c>
      <c r="L468" s="1270" t="n">
        <f>ROUND(S468,2)+ROUND(S469,2)+ROUND(S470,2)+ROUND(S471,2)+ROUND(S472,2)+ROUND(S473,2)+ROUND(S474,2)+ROUND(S475,2)+ROUND(S476,2)+ROUND(S477,2)</f>
        <v>26272.399999999994</v>
      </c>
      <c r="M468" s="1264" t="s">
        <v>21</v>
      </c>
      <c r="N468" s="1264" t="s">
        <v>45</v>
      </c>
      <c r="O468" s="1264" t="s">
        <v>179</v>
      </c>
      <c r="P468" s="1264" t="s">
        <v>20</v>
      </c>
      <c r="Q468" s="1264" t="s">
        <v>30</v>
      </c>
      <c r="R468" s="1271" t="n">
        <v>80.05</v>
      </c>
      <c r="S468" s="1272" t="n">
        <f>ROUND(K468,2)*R468</f>
        <v>2627.241</v>
      </c>
    </row>
    <row r="469" ht="45.0" customHeight="true">
      <c r="P469" s="1264" t="s">
        <v>31</v>
      </c>
      <c r="Q469" s="1264" t="s">
        <v>32</v>
      </c>
      <c r="R469" s="1273" t="n">
        <v>80.05</v>
      </c>
      <c r="S469" s="1274" t="n">
        <f>ROUND(K468,2)*R469</f>
        <v>2627.241</v>
      </c>
    </row>
    <row r="470" ht="45.0" customHeight="true">
      <c r="P470" s="1264" t="s">
        <v>33</v>
      </c>
      <c r="Q470" s="1264" t="s">
        <v>34</v>
      </c>
      <c r="R470" s="1275" t="n">
        <v>80.05</v>
      </c>
      <c r="S470" s="1276" t="n">
        <f>ROUND(K468,2)*R470</f>
        <v>2627.241</v>
      </c>
    </row>
    <row r="471" ht="45.0" customHeight="true">
      <c r="P471" s="1264" t="s">
        <v>35</v>
      </c>
      <c r="Q471" s="1264" t="s">
        <v>36</v>
      </c>
      <c r="R471" s="1277" t="n">
        <v>80.05</v>
      </c>
      <c r="S471" s="1278" t="n">
        <f>ROUND(K468,2)*R471</f>
        <v>2627.241</v>
      </c>
    </row>
    <row r="472" ht="45.0" customHeight="true">
      <c r="P472" s="1264" t="s">
        <v>37</v>
      </c>
      <c r="Q472" s="1264" t="s">
        <v>38</v>
      </c>
      <c r="R472" s="1279" t="n">
        <v>80.05</v>
      </c>
      <c r="S472" s="1280" t="n">
        <f>ROUND(K468,2)*R472</f>
        <v>2627.241</v>
      </c>
    </row>
    <row r="473" ht="45.0" customHeight="true">
      <c r="P473" s="1264" t="s">
        <v>39</v>
      </c>
      <c r="Q473" s="1264" t="s">
        <v>40</v>
      </c>
      <c r="R473" s="1281" t="n">
        <v>80.05</v>
      </c>
      <c r="S473" s="1282" t="n">
        <f>ROUND(K468,2)*R473</f>
        <v>2627.241</v>
      </c>
    </row>
    <row r="474" ht="45.0" customHeight="true">
      <c r="P474" s="1264" t="s">
        <v>41</v>
      </c>
      <c r="Q474" s="1264" t="s">
        <v>42</v>
      </c>
      <c r="R474" s="1283" t="n">
        <v>80.05</v>
      </c>
      <c r="S474" s="1284" t="n">
        <f>ROUND(K468,2)*R474</f>
        <v>2627.241</v>
      </c>
    </row>
    <row r="475" ht="45.0" customHeight="true">
      <c r="P475" s="1264" t="s">
        <v>43</v>
      </c>
      <c r="Q475" s="1264" t="s">
        <v>44</v>
      </c>
      <c r="R475" s="1285" t="n">
        <v>80.05</v>
      </c>
      <c r="S475" s="1286" t="n">
        <f>ROUND(K468,2)*R475</f>
        <v>2627.241</v>
      </c>
    </row>
    <row r="476" ht="45.0" customHeight="true">
      <c r="P476" s="1264" t="s">
        <v>45</v>
      </c>
      <c r="Q476" s="1264" t="s">
        <v>46</v>
      </c>
      <c r="R476" s="1287" t="n">
        <v>80.05</v>
      </c>
      <c r="S476" s="1288" t="n">
        <f>ROUND(K468,2)*R476</f>
        <v>2627.241</v>
      </c>
    </row>
    <row r="477" ht="45.0" customHeight="true">
      <c r="P477" s="1264" t="s">
        <v>47</v>
      </c>
      <c r="Q477" s="1264" t="s">
        <v>48</v>
      </c>
      <c r="R477" s="1289" t="n">
        <v>80.05</v>
      </c>
      <c r="S477" s="1290" t="n">
        <f>ROUND(K468,2)*R477</f>
        <v>2627.241</v>
      </c>
    </row>
    <row r="478" ht="45.0" customHeight="true">
      <c r="A478" s="1291" t="s">
        <v>23</v>
      </c>
      <c r="B478" s="1291" t="s">
        <v>192</v>
      </c>
      <c r="C478" s="1291" t="s">
        <v>25</v>
      </c>
      <c r="D478" s="1291" t="s">
        <v>193</v>
      </c>
      <c r="E478" s="1291" t="s">
        <v>194</v>
      </c>
      <c r="F478" s="1292" t="n">
        <f>R478+R479+R480+R481+R482+R483+R484+R485+R486+R487</f>
        <v>325.6</v>
      </c>
      <c r="G478" s="1291" t="s">
        <v>52</v>
      </c>
      <c r="H478" s="1293" t="n">
        <v>23.88</v>
      </c>
      <c r="I478" s="1294" t="n">
        <v>23.88</v>
      </c>
      <c r="J478" s="1295" t="n">
        <v>0.2096</v>
      </c>
      <c r="K478" s="1296" t="n">
        <f>ROUND(I478,2)+(ROUND(I478,2)*J478)</f>
        <v>28.885247999999997</v>
      </c>
      <c r="L478" s="1297" t="n">
        <f>ROUND(S478,2)+ROUND(S479,2)+ROUND(S480,2)+ROUND(S481,2)+ROUND(S482,2)+ROUND(S483,2)+ROUND(S484,2)+ROUND(S485,2)+ROUND(S486,2)+ROUND(S487,2)</f>
        <v>9406.6</v>
      </c>
      <c r="M478" s="1291" t="s">
        <v>21</v>
      </c>
      <c r="N478" s="1291" t="s">
        <v>45</v>
      </c>
      <c r="O478" s="1291" t="s">
        <v>179</v>
      </c>
      <c r="P478" s="1291" t="s">
        <v>20</v>
      </c>
      <c r="Q478" s="1291" t="s">
        <v>30</v>
      </c>
      <c r="R478" s="1298" t="n">
        <v>32.56</v>
      </c>
      <c r="S478" s="1299" t="n">
        <f>ROUND(K478,2)*R478</f>
        <v>940.6584</v>
      </c>
    </row>
    <row r="479" ht="45.0" customHeight="true">
      <c r="P479" s="1291" t="s">
        <v>31</v>
      </c>
      <c r="Q479" s="1291" t="s">
        <v>32</v>
      </c>
      <c r="R479" s="1300" t="n">
        <v>32.56</v>
      </c>
      <c r="S479" s="1301" t="n">
        <f>ROUND(K478,2)*R479</f>
        <v>940.6584</v>
      </c>
    </row>
    <row r="480" ht="45.0" customHeight="true">
      <c r="P480" s="1291" t="s">
        <v>33</v>
      </c>
      <c r="Q480" s="1291" t="s">
        <v>34</v>
      </c>
      <c r="R480" s="1302" t="n">
        <v>32.56</v>
      </c>
      <c r="S480" s="1303" t="n">
        <f>ROUND(K478,2)*R480</f>
        <v>940.6584</v>
      </c>
    </row>
    <row r="481" ht="45.0" customHeight="true">
      <c r="P481" s="1291" t="s">
        <v>35</v>
      </c>
      <c r="Q481" s="1291" t="s">
        <v>36</v>
      </c>
      <c r="R481" s="1304" t="n">
        <v>32.56</v>
      </c>
      <c r="S481" s="1305" t="n">
        <f>ROUND(K478,2)*R481</f>
        <v>940.6584</v>
      </c>
    </row>
    <row r="482" ht="45.0" customHeight="true">
      <c r="P482" s="1291" t="s">
        <v>37</v>
      </c>
      <c r="Q482" s="1291" t="s">
        <v>38</v>
      </c>
      <c r="R482" s="1306" t="n">
        <v>32.56</v>
      </c>
      <c r="S482" s="1307" t="n">
        <f>ROUND(K478,2)*R482</f>
        <v>940.6584</v>
      </c>
    </row>
    <row r="483" ht="45.0" customHeight="true">
      <c r="P483" s="1291" t="s">
        <v>39</v>
      </c>
      <c r="Q483" s="1291" t="s">
        <v>40</v>
      </c>
      <c r="R483" s="1308" t="n">
        <v>32.56</v>
      </c>
      <c r="S483" s="1309" t="n">
        <f>ROUND(K478,2)*R483</f>
        <v>940.6584</v>
      </c>
    </row>
    <row r="484" ht="45.0" customHeight="true">
      <c r="P484" s="1291" t="s">
        <v>41</v>
      </c>
      <c r="Q484" s="1291" t="s">
        <v>42</v>
      </c>
      <c r="R484" s="1310" t="n">
        <v>32.56</v>
      </c>
      <c r="S484" s="1311" t="n">
        <f>ROUND(K478,2)*R484</f>
        <v>940.6584</v>
      </c>
    </row>
    <row r="485" ht="45.0" customHeight="true">
      <c r="P485" s="1291" t="s">
        <v>43</v>
      </c>
      <c r="Q485" s="1291" t="s">
        <v>44</v>
      </c>
      <c r="R485" s="1312" t="n">
        <v>32.56</v>
      </c>
      <c r="S485" s="1313" t="n">
        <f>ROUND(K478,2)*R485</f>
        <v>940.6584</v>
      </c>
    </row>
    <row r="486" ht="45.0" customHeight="true">
      <c r="P486" s="1291" t="s">
        <v>45</v>
      </c>
      <c r="Q486" s="1291" t="s">
        <v>46</v>
      </c>
      <c r="R486" s="1314" t="n">
        <v>32.56</v>
      </c>
      <c r="S486" s="1315" t="n">
        <f>ROUND(K478,2)*R486</f>
        <v>940.6584</v>
      </c>
    </row>
    <row r="487" ht="45.0" customHeight="true">
      <c r="P487" s="1291" t="s">
        <v>47</v>
      </c>
      <c r="Q487" s="1291" t="s">
        <v>48</v>
      </c>
      <c r="R487" s="1316" t="n">
        <v>32.56</v>
      </c>
      <c r="S487" s="1317" t="n">
        <f>ROUND(K478,2)*R487</f>
        <v>940.6584</v>
      </c>
    </row>
    <row r="488" ht="45.0" customHeight="true">
      <c r="A488" s="1318" t="s">
        <v>23</v>
      </c>
      <c r="B488" s="1318" t="s">
        <v>195</v>
      </c>
      <c r="C488" s="1318" t="s">
        <v>25</v>
      </c>
      <c r="D488" s="1318" t="s">
        <v>196</v>
      </c>
      <c r="E488" s="1318" t="s">
        <v>197</v>
      </c>
      <c r="F488" s="1319" t="n">
        <f>R488+R489+R490+R491+R492+R493+R494+R495+R496+R497</f>
        <v>44.4</v>
      </c>
      <c r="G488" s="1318" t="s">
        <v>52</v>
      </c>
      <c r="H488" s="1320" t="n">
        <v>33.23</v>
      </c>
      <c r="I488" s="1321" t="n">
        <v>33.23</v>
      </c>
      <c r="J488" s="1322" t="n">
        <v>0.2096</v>
      </c>
      <c r="K488" s="1323" t="n">
        <f>ROUND(I488,2)+(ROUND(I488,2)*J488)</f>
        <v>40.195007999999994</v>
      </c>
      <c r="L488" s="1324" t="n">
        <f>ROUND(S488,2)+ROUND(S489,2)+ROUND(S490,2)+ROUND(S491,2)+ROUND(S492,2)+ROUND(S493,2)+ROUND(S494,2)+ROUND(S495,2)+ROUND(S496,2)+ROUND(S497,2)</f>
        <v>1784.9</v>
      </c>
      <c r="M488" s="1318" t="s">
        <v>21</v>
      </c>
      <c r="N488" s="1318" t="s">
        <v>45</v>
      </c>
      <c r="O488" s="1318" t="s">
        <v>179</v>
      </c>
      <c r="P488" s="1318" t="s">
        <v>20</v>
      </c>
      <c r="Q488" s="1318" t="s">
        <v>30</v>
      </c>
      <c r="R488" s="1325" t="n">
        <v>4.44</v>
      </c>
      <c r="S488" s="1326" t="n">
        <f>ROUND(K488,2)*R488</f>
        <v>178.48800000000003</v>
      </c>
    </row>
    <row r="489" ht="45.0" customHeight="true">
      <c r="P489" s="1318" t="s">
        <v>31</v>
      </c>
      <c r="Q489" s="1318" t="s">
        <v>32</v>
      </c>
      <c r="R489" s="1327" t="n">
        <v>4.44</v>
      </c>
      <c r="S489" s="1328" t="n">
        <f>ROUND(K488,2)*R489</f>
        <v>178.48800000000003</v>
      </c>
    </row>
    <row r="490" ht="45.0" customHeight="true">
      <c r="P490" s="1318" t="s">
        <v>33</v>
      </c>
      <c r="Q490" s="1318" t="s">
        <v>34</v>
      </c>
      <c r="R490" s="1329" t="n">
        <v>4.44</v>
      </c>
      <c r="S490" s="1330" t="n">
        <f>ROUND(K488,2)*R490</f>
        <v>178.48800000000003</v>
      </c>
    </row>
    <row r="491" ht="45.0" customHeight="true">
      <c r="P491" s="1318" t="s">
        <v>35</v>
      </c>
      <c r="Q491" s="1318" t="s">
        <v>36</v>
      </c>
      <c r="R491" s="1331" t="n">
        <v>4.44</v>
      </c>
      <c r="S491" s="1332" t="n">
        <f>ROUND(K488,2)*R491</f>
        <v>178.48800000000003</v>
      </c>
    </row>
    <row r="492" ht="45.0" customHeight="true">
      <c r="P492" s="1318" t="s">
        <v>37</v>
      </c>
      <c r="Q492" s="1318" t="s">
        <v>38</v>
      </c>
      <c r="R492" s="1333" t="n">
        <v>4.44</v>
      </c>
      <c r="S492" s="1334" t="n">
        <f>ROUND(K488,2)*R492</f>
        <v>178.48800000000003</v>
      </c>
    </row>
    <row r="493" ht="45.0" customHeight="true">
      <c r="P493" s="1318" t="s">
        <v>39</v>
      </c>
      <c r="Q493" s="1318" t="s">
        <v>40</v>
      </c>
      <c r="R493" s="1335" t="n">
        <v>4.44</v>
      </c>
      <c r="S493" s="1336" t="n">
        <f>ROUND(K488,2)*R493</f>
        <v>178.48800000000003</v>
      </c>
    </row>
    <row r="494" ht="45.0" customHeight="true">
      <c r="P494" s="1318" t="s">
        <v>41</v>
      </c>
      <c r="Q494" s="1318" t="s">
        <v>42</v>
      </c>
      <c r="R494" s="1337" t="n">
        <v>4.44</v>
      </c>
      <c r="S494" s="1338" t="n">
        <f>ROUND(K488,2)*R494</f>
        <v>178.48800000000003</v>
      </c>
    </row>
    <row r="495" ht="45.0" customHeight="true">
      <c r="P495" s="1318" t="s">
        <v>43</v>
      </c>
      <c r="Q495" s="1318" t="s">
        <v>44</v>
      </c>
      <c r="R495" s="1339" t="n">
        <v>4.44</v>
      </c>
      <c r="S495" s="1340" t="n">
        <f>ROUND(K488,2)*R495</f>
        <v>178.48800000000003</v>
      </c>
    </row>
    <row r="496" ht="45.0" customHeight="true">
      <c r="P496" s="1318" t="s">
        <v>45</v>
      </c>
      <c r="Q496" s="1318" t="s">
        <v>46</v>
      </c>
      <c r="R496" s="1341" t="n">
        <v>4.44</v>
      </c>
      <c r="S496" s="1342" t="n">
        <f>ROUND(K488,2)*R496</f>
        <v>178.48800000000003</v>
      </c>
    </row>
    <row r="497" ht="45.0" customHeight="true">
      <c r="P497" s="1318" t="s">
        <v>47</v>
      </c>
      <c r="Q497" s="1318" t="s">
        <v>48</v>
      </c>
      <c r="R497" s="1343" t="n">
        <v>4.44</v>
      </c>
      <c r="S497" s="1344" t="n">
        <f>ROUND(K488,2)*R497</f>
        <v>178.48800000000003</v>
      </c>
    </row>
    <row r="498" ht="45.0" customHeight="true">
      <c r="A498" s="1346" t="s">
        <v>19</v>
      </c>
      <c r="B498" s="1346" t="s">
        <v>43</v>
      </c>
      <c r="C498" s="1346" t="s">
        <v>21</v>
      </c>
      <c r="D498" s="1346" t="s">
        <v>21</v>
      </c>
      <c r="E498" s="1346" t="s">
        <v>198</v>
      </c>
      <c r="F498" s="1346" t="s">
        <v>21</v>
      </c>
      <c r="G498" s="1346" t="s">
        <v>21</v>
      </c>
      <c r="H498" s="1346" t="s">
        <v>21</v>
      </c>
      <c r="I498" s="1346" t="s">
        <v>21</v>
      </c>
      <c r="J498" s="1346" t="s">
        <v>21</v>
      </c>
      <c r="K498" s="1346" t="s">
        <v>21</v>
      </c>
      <c r="L498" s="1347" t="n">
        <f>ROUND(L499,2)+ROUND(L509,2)</f>
        <v>19010.1</v>
      </c>
      <c r="M498" s="1346" t="s">
        <v>21</v>
      </c>
      <c r="N498" s="1346" t="s">
        <v>21</v>
      </c>
      <c r="O498" s="1346" t="s">
        <v>21</v>
      </c>
      <c r="P498" s="1346" t="s">
        <v>21</v>
      </c>
      <c r="Q498" s="1346" t="s">
        <v>21</v>
      </c>
      <c r="R498" s="1346" t="s">
        <v>21</v>
      </c>
      <c r="S498" s="1346" t="s">
        <v>21</v>
      </c>
    </row>
    <row r="499" ht="45.0" customHeight="true">
      <c r="A499" s="1348" t="s">
        <v>23</v>
      </c>
      <c r="B499" s="1348" t="s">
        <v>199</v>
      </c>
      <c r="C499" s="1348" t="s">
        <v>25</v>
      </c>
      <c r="D499" s="1348" t="s">
        <v>200</v>
      </c>
      <c r="E499" s="1348" t="s">
        <v>201</v>
      </c>
      <c r="F499" s="1349" t="n">
        <f>R499+R500+R501+R502+R503+R504+R505+R506+R507+R508</f>
        <v>196.50000000000003</v>
      </c>
      <c r="G499" s="1348" t="s">
        <v>52</v>
      </c>
      <c r="H499" s="1350" t="n">
        <v>67.76</v>
      </c>
      <c r="I499" s="1351" t="n">
        <v>67.76</v>
      </c>
      <c r="J499" s="1352" t="n">
        <v>0.2096</v>
      </c>
      <c r="K499" s="1353" t="n">
        <f>ROUND(I499,2)+(ROUND(I499,2)*J499)</f>
        <v>81.962496</v>
      </c>
      <c r="L499" s="1354" t="n">
        <f>ROUND(S499,2)+ROUND(S500,2)+ROUND(S501,2)+ROUND(S502,2)+ROUND(S503,2)+ROUND(S504,2)+ROUND(S505,2)+ROUND(S506,2)+ROUND(S507,2)+ROUND(S508,2)</f>
        <v>16105.1</v>
      </c>
      <c r="M499" s="1348" t="s">
        <v>21</v>
      </c>
      <c r="N499" s="1348" t="s">
        <v>47</v>
      </c>
      <c r="O499" s="1348" t="s">
        <v>198</v>
      </c>
      <c r="P499" s="1348" t="s">
        <v>20</v>
      </c>
      <c r="Q499" s="1348" t="s">
        <v>30</v>
      </c>
      <c r="R499" s="1355" t="n">
        <v>19.65</v>
      </c>
      <c r="S499" s="1356" t="n">
        <f>ROUND(K499,2)*R499</f>
        <v>1610.5139999999997</v>
      </c>
    </row>
    <row r="500" ht="45.0" customHeight="true">
      <c r="P500" s="1348" t="s">
        <v>31</v>
      </c>
      <c r="Q500" s="1348" t="s">
        <v>32</v>
      </c>
      <c r="R500" s="1357" t="n">
        <v>19.65</v>
      </c>
      <c r="S500" s="1358" t="n">
        <f>ROUND(K499,2)*R500</f>
        <v>1610.5139999999997</v>
      </c>
    </row>
    <row r="501" ht="45.0" customHeight="true">
      <c r="P501" s="1348" t="s">
        <v>33</v>
      </c>
      <c r="Q501" s="1348" t="s">
        <v>34</v>
      </c>
      <c r="R501" s="1359" t="n">
        <v>19.65</v>
      </c>
      <c r="S501" s="1360" t="n">
        <f>ROUND(K499,2)*R501</f>
        <v>1610.5139999999997</v>
      </c>
    </row>
    <row r="502" ht="45.0" customHeight="true">
      <c r="P502" s="1348" t="s">
        <v>35</v>
      </c>
      <c r="Q502" s="1348" t="s">
        <v>36</v>
      </c>
      <c r="R502" s="1361" t="n">
        <v>19.65</v>
      </c>
      <c r="S502" s="1362" t="n">
        <f>ROUND(K499,2)*R502</f>
        <v>1610.5139999999997</v>
      </c>
    </row>
    <row r="503" ht="45.0" customHeight="true">
      <c r="P503" s="1348" t="s">
        <v>37</v>
      </c>
      <c r="Q503" s="1348" t="s">
        <v>38</v>
      </c>
      <c r="R503" s="1363" t="n">
        <v>19.65</v>
      </c>
      <c r="S503" s="1364" t="n">
        <f>ROUND(K499,2)*R503</f>
        <v>1610.5139999999997</v>
      </c>
    </row>
    <row r="504" ht="45.0" customHeight="true">
      <c r="P504" s="1348" t="s">
        <v>39</v>
      </c>
      <c r="Q504" s="1348" t="s">
        <v>40</v>
      </c>
      <c r="R504" s="1365" t="n">
        <v>19.65</v>
      </c>
      <c r="S504" s="1366" t="n">
        <f>ROUND(K499,2)*R504</f>
        <v>1610.5139999999997</v>
      </c>
    </row>
    <row r="505" ht="45.0" customHeight="true">
      <c r="P505" s="1348" t="s">
        <v>41</v>
      </c>
      <c r="Q505" s="1348" t="s">
        <v>42</v>
      </c>
      <c r="R505" s="1367" t="n">
        <v>19.65</v>
      </c>
      <c r="S505" s="1368" t="n">
        <f>ROUND(K499,2)*R505</f>
        <v>1610.5139999999997</v>
      </c>
    </row>
    <row r="506" ht="45.0" customHeight="true">
      <c r="P506" s="1348" t="s">
        <v>43</v>
      </c>
      <c r="Q506" s="1348" t="s">
        <v>44</v>
      </c>
      <c r="R506" s="1369" t="n">
        <v>19.65</v>
      </c>
      <c r="S506" s="1370" t="n">
        <f>ROUND(K499,2)*R506</f>
        <v>1610.5139999999997</v>
      </c>
    </row>
    <row r="507" ht="45.0" customHeight="true">
      <c r="P507" s="1348" t="s">
        <v>45</v>
      </c>
      <c r="Q507" s="1348" t="s">
        <v>46</v>
      </c>
      <c r="R507" s="1371" t="n">
        <v>19.65</v>
      </c>
      <c r="S507" s="1372" t="n">
        <f>ROUND(K499,2)*R507</f>
        <v>1610.5139999999997</v>
      </c>
    </row>
    <row r="508" ht="45.0" customHeight="true">
      <c r="P508" s="1348" t="s">
        <v>47</v>
      </c>
      <c r="Q508" s="1348" t="s">
        <v>48</v>
      </c>
      <c r="R508" s="1373" t="n">
        <v>19.65</v>
      </c>
      <c r="S508" s="1374" t="n">
        <f>ROUND(K499,2)*R508</f>
        <v>1610.5139999999997</v>
      </c>
    </row>
    <row r="509" ht="45.0" customHeight="true">
      <c r="A509" s="1375" t="s">
        <v>23</v>
      </c>
      <c r="B509" s="1375" t="s">
        <v>202</v>
      </c>
      <c r="C509" s="1375" t="s">
        <v>25</v>
      </c>
      <c r="D509" s="1375" t="s">
        <v>203</v>
      </c>
      <c r="E509" s="1375" t="s">
        <v>204</v>
      </c>
      <c r="F509" s="1376" t="n">
        <f>R509+R510+R511+R512+R513+R514+R515+R516+R517+R518</f>
        <v>38.400000000000006</v>
      </c>
      <c r="G509" s="1375" t="s">
        <v>52</v>
      </c>
      <c r="H509" s="1377" t="n">
        <v>62.54</v>
      </c>
      <c r="I509" s="1378" t="n">
        <v>62.54</v>
      </c>
      <c r="J509" s="1379" t="n">
        <v>0.2096</v>
      </c>
      <c r="K509" s="1380" t="n">
        <f>ROUND(I509,2)+(ROUND(I509,2)*J509)</f>
        <v>75.648384</v>
      </c>
      <c r="L509" s="1381" t="n">
        <f>ROUND(S509,2)+ROUND(S510,2)+ROUND(S511,2)+ROUND(S512,2)+ROUND(S513,2)+ROUND(S514,2)+ROUND(S515,2)+ROUND(S516,2)+ROUND(S517,2)+ROUND(S518,2)</f>
        <v>2905.0</v>
      </c>
      <c r="M509" s="1375" t="s">
        <v>21</v>
      </c>
      <c r="N509" s="1375" t="s">
        <v>47</v>
      </c>
      <c r="O509" s="1375" t="s">
        <v>198</v>
      </c>
      <c r="P509" s="1375" t="s">
        <v>20</v>
      </c>
      <c r="Q509" s="1375" t="s">
        <v>30</v>
      </c>
      <c r="R509" s="1382" t="n">
        <v>3.84</v>
      </c>
      <c r="S509" s="1383" t="n">
        <f>ROUND(K509,2)*R509</f>
        <v>290.49600000000004</v>
      </c>
    </row>
    <row r="510" ht="45.0" customHeight="true">
      <c r="P510" s="1375" t="s">
        <v>31</v>
      </c>
      <c r="Q510" s="1375" t="s">
        <v>32</v>
      </c>
      <c r="R510" s="1384" t="n">
        <v>3.84</v>
      </c>
      <c r="S510" s="1385" t="n">
        <f>ROUND(K509,2)*R510</f>
        <v>290.49600000000004</v>
      </c>
    </row>
    <row r="511" ht="45.0" customHeight="true">
      <c r="P511" s="1375" t="s">
        <v>33</v>
      </c>
      <c r="Q511" s="1375" t="s">
        <v>34</v>
      </c>
      <c r="R511" s="1386" t="n">
        <v>3.84</v>
      </c>
      <c r="S511" s="1387" t="n">
        <f>ROUND(K509,2)*R511</f>
        <v>290.49600000000004</v>
      </c>
    </row>
    <row r="512" ht="45.0" customHeight="true">
      <c r="P512" s="1375" t="s">
        <v>35</v>
      </c>
      <c r="Q512" s="1375" t="s">
        <v>36</v>
      </c>
      <c r="R512" s="1388" t="n">
        <v>3.84</v>
      </c>
      <c r="S512" s="1389" t="n">
        <f>ROUND(K509,2)*R512</f>
        <v>290.49600000000004</v>
      </c>
    </row>
    <row r="513" ht="45.0" customHeight="true">
      <c r="P513" s="1375" t="s">
        <v>37</v>
      </c>
      <c r="Q513" s="1375" t="s">
        <v>38</v>
      </c>
      <c r="R513" s="1390" t="n">
        <v>3.84</v>
      </c>
      <c r="S513" s="1391" t="n">
        <f>ROUND(K509,2)*R513</f>
        <v>290.49600000000004</v>
      </c>
    </row>
    <row r="514" ht="45.0" customHeight="true">
      <c r="P514" s="1375" t="s">
        <v>39</v>
      </c>
      <c r="Q514" s="1375" t="s">
        <v>40</v>
      </c>
      <c r="R514" s="1392" t="n">
        <v>3.84</v>
      </c>
      <c r="S514" s="1393" t="n">
        <f>ROUND(K509,2)*R514</f>
        <v>290.49600000000004</v>
      </c>
    </row>
    <row r="515" ht="45.0" customHeight="true">
      <c r="P515" s="1375" t="s">
        <v>41</v>
      </c>
      <c r="Q515" s="1375" t="s">
        <v>42</v>
      </c>
      <c r="R515" s="1394" t="n">
        <v>3.84</v>
      </c>
      <c r="S515" s="1395" t="n">
        <f>ROUND(K509,2)*R515</f>
        <v>290.49600000000004</v>
      </c>
    </row>
    <row r="516" ht="45.0" customHeight="true">
      <c r="P516" s="1375" t="s">
        <v>43</v>
      </c>
      <c r="Q516" s="1375" t="s">
        <v>44</v>
      </c>
      <c r="R516" s="1396" t="n">
        <v>3.84</v>
      </c>
      <c r="S516" s="1397" t="n">
        <f>ROUND(K509,2)*R516</f>
        <v>290.49600000000004</v>
      </c>
    </row>
    <row r="517" ht="45.0" customHeight="true">
      <c r="P517" s="1375" t="s">
        <v>45</v>
      </c>
      <c r="Q517" s="1375" t="s">
        <v>46</v>
      </c>
      <c r="R517" s="1398" t="n">
        <v>3.84</v>
      </c>
      <c r="S517" s="1399" t="n">
        <f>ROUND(K509,2)*R517</f>
        <v>290.49600000000004</v>
      </c>
    </row>
    <row r="518" ht="45.0" customHeight="true">
      <c r="P518" s="1375" t="s">
        <v>47</v>
      </c>
      <c r="Q518" s="1375" t="s">
        <v>48</v>
      </c>
      <c r="R518" s="1400" t="n">
        <v>3.84</v>
      </c>
      <c r="S518" s="1401" t="n">
        <f>ROUND(K509,2)*R518</f>
        <v>290.49600000000004</v>
      </c>
    </row>
    <row r="519" ht="45.0" customHeight="true">
      <c r="A519" s="1403" t="s">
        <v>19</v>
      </c>
      <c r="B519" s="1403" t="s">
        <v>45</v>
      </c>
      <c r="C519" s="1403" t="s">
        <v>21</v>
      </c>
      <c r="D519" s="1403" t="s">
        <v>21</v>
      </c>
      <c r="E519" s="1403" t="s">
        <v>205</v>
      </c>
      <c r="F519" s="1403" t="s">
        <v>21</v>
      </c>
      <c r="G519" s="1403" t="s">
        <v>21</v>
      </c>
      <c r="H519" s="1403" t="s">
        <v>21</v>
      </c>
      <c r="I519" s="1403" t="s">
        <v>21</v>
      </c>
      <c r="J519" s="1403" t="s">
        <v>21</v>
      </c>
      <c r="K519" s="1403" t="s">
        <v>21</v>
      </c>
      <c r="L519" s="1404" t="n">
        <f>ROUND(L520,2)+ROUND(L530,2)+ROUND(L540,2)+ROUND(L550,2)</f>
        <v>42325.4</v>
      </c>
      <c r="M519" s="1403" t="s">
        <v>21</v>
      </c>
      <c r="N519" s="1403" t="s">
        <v>21</v>
      </c>
      <c r="O519" s="1403" t="s">
        <v>21</v>
      </c>
      <c r="P519" s="1403" t="s">
        <v>21</v>
      </c>
      <c r="Q519" s="1403" t="s">
        <v>21</v>
      </c>
      <c r="R519" s="1403" t="s">
        <v>21</v>
      </c>
      <c r="S519" s="1403" t="s">
        <v>21</v>
      </c>
    </row>
    <row r="520" ht="45.0" customHeight="true">
      <c r="A520" s="1405" t="s">
        <v>23</v>
      </c>
      <c r="B520" s="1405" t="s">
        <v>206</v>
      </c>
      <c r="C520" s="1405" t="s">
        <v>25</v>
      </c>
      <c r="D520" s="1405" t="s">
        <v>207</v>
      </c>
      <c r="E520" s="1405" t="s">
        <v>208</v>
      </c>
      <c r="F520" s="1406" t="n">
        <f>R520+R521+R522+R523+R524+R525+R526+R527+R528+R529</f>
        <v>303.5</v>
      </c>
      <c r="G520" s="1405" t="s">
        <v>52</v>
      </c>
      <c r="H520" s="1407" t="n">
        <v>8.52</v>
      </c>
      <c r="I520" s="1408" t="n">
        <v>8.52</v>
      </c>
      <c r="J520" s="1409" t="n">
        <v>0.2096</v>
      </c>
      <c r="K520" s="1410" t="n">
        <f>ROUND(I520,2)+(ROUND(I520,2)*J520)</f>
        <v>10.305792</v>
      </c>
      <c r="L520" s="1411" t="n">
        <f>ROUND(S520,2)+ROUND(S521,2)+ROUND(S522,2)+ROUND(S523,2)+ROUND(S524,2)+ROUND(S525,2)+ROUND(S526,2)+ROUND(S527,2)+ROUND(S528,2)+ROUND(S529,2)</f>
        <v>3129.1</v>
      </c>
      <c r="M520" s="1405" t="s">
        <v>21</v>
      </c>
      <c r="N520" s="1405" t="s">
        <v>209</v>
      </c>
      <c r="O520" s="1405" t="s">
        <v>205</v>
      </c>
      <c r="P520" s="1405" t="s">
        <v>20</v>
      </c>
      <c r="Q520" s="1405" t="s">
        <v>30</v>
      </c>
      <c r="R520" s="1412" t="n">
        <v>30.35</v>
      </c>
      <c r="S520" s="1413" t="n">
        <f>ROUND(K520,2)*R520</f>
        <v>312.9085</v>
      </c>
    </row>
    <row r="521" ht="45.0" customHeight="true">
      <c r="P521" s="1405" t="s">
        <v>31</v>
      </c>
      <c r="Q521" s="1405" t="s">
        <v>32</v>
      </c>
      <c r="R521" s="1414" t="n">
        <v>30.35</v>
      </c>
      <c r="S521" s="1415" t="n">
        <f>ROUND(K520,2)*R521</f>
        <v>312.9085</v>
      </c>
    </row>
    <row r="522" ht="45.0" customHeight="true">
      <c r="P522" s="1405" t="s">
        <v>33</v>
      </c>
      <c r="Q522" s="1405" t="s">
        <v>34</v>
      </c>
      <c r="R522" s="1416" t="n">
        <v>30.35</v>
      </c>
      <c r="S522" s="1417" t="n">
        <f>ROUND(K520,2)*R522</f>
        <v>312.9085</v>
      </c>
    </row>
    <row r="523" ht="45.0" customHeight="true">
      <c r="P523" s="1405" t="s">
        <v>35</v>
      </c>
      <c r="Q523" s="1405" t="s">
        <v>36</v>
      </c>
      <c r="R523" s="1418" t="n">
        <v>30.35</v>
      </c>
      <c r="S523" s="1419" t="n">
        <f>ROUND(K520,2)*R523</f>
        <v>312.9085</v>
      </c>
    </row>
    <row r="524" ht="45.0" customHeight="true">
      <c r="P524" s="1405" t="s">
        <v>37</v>
      </c>
      <c r="Q524" s="1405" t="s">
        <v>38</v>
      </c>
      <c r="R524" s="1420" t="n">
        <v>30.35</v>
      </c>
      <c r="S524" s="1421" t="n">
        <f>ROUND(K520,2)*R524</f>
        <v>312.9085</v>
      </c>
    </row>
    <row r="525" ht="45.0" customHeight="true">
      <c r="P525" s="1405" t="s">
        <v>39</v>
      </c>
      <c r="Q525" s="1405" t="s">
        <v>40</v>
      </c>
      <c r="R525" s="1422" t="n">
        <v>30.35</v>
      </c>
      <c r="S525" s="1423" t="n">
        <f>ROUND(K520,2)*R525</f>
        <v>312.9085</v>
      </c>
    </row>
    <row r="526" ht="45.0" customHeight="true">
      <c r="P526" s="1405" t="s">
        <v>41</v>
      </c>
      <c r="Q526" s="1405" t="s">
        <v>42</v>
      </c>
      <c r="R526" s="1424" t="n">
        <v>30.35</v>
      </c>
      <c r="S526" s="1425" t="n">
        <f>ROUND(K520,2)*R526</f>
        <v>312.9085</v>
      </c>
    </row>
    <row r="527" ht="45.0" customHeight="true">
      <c r="P527" s="1405" t="s">
        <v>43</v>
      </c>
      <c r="Q527" s="1405" t="s">
        <v>44</v>
      </c>
      <c r="R527" s="1426" t="n">
        <v>30.35</v>
      </c>
      <c r="S527" s="1427" t="n">
        <f>ROUND(K520,2)*R527</f>
        <v>312.9085</v>
      </c>
    </row>
    <row r="528" ht="45.0" customHeight="true">
      <c r="P528" s="1405" t="s">
        <v>45</v>
      </c>
      <c r="Q528" s="1405" t="s">
        <v>46</v>
      </c>
      <c r="R528" s="1428" t="n">
        <v>30.35</v>
      </c>
      <c r="S528" s="1429" t="n">
        <f>ROUND(K520,2)*R528</f>
        <v>312.9085</v>
      </c>
    </row>
    <row r="529" ht="45.0" customHeight="true">
      <c r="P529" s="1405" t="s">
        <v>47</v>
      </c>
      <c r="Q529" s="1405" t="s">
        <v>48</v>
      </c>
      <c r="R529" s="1430" t="n">
        <v>30.35</v>
      </c>
      <c r="S529" s="1431" t="n">
        <f>ROUND(K520,2)*R529</f>
        <v>312.9085</v>
      </c>
    </row>
    <row r="530" ht="45.0" customHeight="true">
      <c r="A530" s="1432" t="s">
        <v>23</v>
      </c>
      <c r="B530" s="1432" t="s">
        <v>210</v>
      </c>
      <c r="C530" s="1432" t="s">
        <v>25</v>
      </c>
      <c r="D530" s="1432" t="s">
        <v>211</v>
      </c>
      <c r="E530" s="1432" t="s">
        <v>212</v>
      </c>
      <c r="F530" s="1433" t="n">
        <f>R530+R531+R532+R533+R534+R535+R536+R537+R538+R539</f>
        <v>304.49999999999994</v>
      </c>
      <c r="G530" s="1432" t="s">
        <v>52</v>
      </c>
      <c r="H530" s="1434" t="n">
        <v>7.35</v>
      </c>
      <c r="I530" s="1435" t="n">
        <v>7.35</v>
      </c>
      <c r="J530" s="1436" t="n">
        <v>0.2096</v>
      </c>
      <c r="K530" s="1437" t="n">
        <f>ROUND(I530,2)+(ROUND(I530,2)*J530)</f>
        <v>8.890559999999999</v>
      </c>
      <c r="L530" s="1438" t="n">
        <f>ROUND(S530,2)+ROUND(S531,2)+ROUND(S532,2)+ROUND(S533,2)+ROUND(S534,2)+ROUND(S535,2)+ROUND(S536,2)+ROUND(S537,2)+ROUND(S538,2)+ROUND(S539,2)</f>
        <v>2706.9999999999995</v>
      </c>
      <c r="M530" s="1432" t="s">
        <v>21</v>
      </c>
      <c r="N530" s="1432" t="s">
        <v>209</v>
      </c>
      <c r="O530" s="1432" t="s">
        <v>205</v>
      </c>
      <c r="P530" s="1432" t="s">
        <v>20</v>
      </c>
      <c r="Q530" s="1432" t="s">
        <v>30</v>
      </c>
      <c r="R530" s="1439" t="n">
        <v>30.45</v>
      </c>
      <c r="S530" s="1440" t="n">
        <f>ROUND(K530,2)*R530</f>
        <v>270.70050000000003</v>
      </c>
    </row>
    <row r="531" ht="45.0" customHeight="true">
      <c r="P531" s="1432" t="s">
        <v>31</v>
      </c>
      <c r="Q531" s="1432" t="s">
        <v>32</v>
      </c>
      <c r="R531" s="1441" t="n">
        <v>30.45</v>
      </c>
      <c r="S531" s="1442" t="n">
        <f>ROUND(K530,2)*R531</f>
        <v>270.70050000000003</v>
      </c>
    </row>
    <row r="532" ht="45.0" customHeight="true">
      <c r="P532" s="1432" t="s">
        <v>33</v>
      </c>
      <c r="Q532" s="1432" t="s">
        <v>34</v>
      </c>
      <c r="R532" s="1443" t="n">
        <v>30.45</v>
      </c>
      <c r="S532" s="1444" t="n">
        <f>ROUND(K530,2)*R532</f>
        <v>270.70050000000003</v>
      </c>
    </row>
    <row r="533" ht="45.0" customHeight="true">
      <c r="P533" s="1432" t="s">
        <v>35</v>
      </c>
      <c r="Q533" s="1432" t="s">
        <v>36</v>
      </c>
      <c r="R533" s="1445" t="n">
        <v>30.45</v>
      </c>
      <c r="S533" s="1446" t="n">
        <f>ROUND(K530,2)*R533</f>
        <v>270.70050000000003</v>
      </c>
    </row>
    <row r="534" ht="45.0" customHeight="true">
      <c r="P534" s="1432" t="s">
        <v>37</v>
      </c>
      <c r="Q534" s="1432" t="s">
        <v>38</v>
      </c>
      <c r="R534" s="1447" t="n">
        <v>30.45</v>
      </c>
      <c r="S534" s="1448" t="n">
        <f>ROUND(K530,2)*R534</f>
        <v>270.70050000000003</v>
      </c>
    </row>
    <row r="535" ht="45.0" customHeight="true">
      <c r="P535" s="1432" t="s">
        <v>39</v>
      </c>
      <c r="Q535" s="1432" t="s">
        <v>40</v>
      </c>
      <c r="R535" s="1449" t="n">
        <v>30.45</v>
      </c>
      <c r="S535" s="1450" t="n">
        <f>ROUND(K530,2)*R535</f>
        <v>270.70050000000003</v>
      </c>
    </row>
    <row r="536" ht="45.0" customHeight="true">
      <c r="P536" s="1432" t="s">
        <v>41</v>
      </c>
      <c r="Q536" s="1432" t="s">
        <v>42</v>
      </c>
      <c r="R536" s="1451" t="n">
        <v>30.45</v>
      </c>
      <c r="S536" s="1452" t="n">
        <f>ROUND(K530,2)*R536</f>
        <v>270.70050000000003</v>
      </c>
    </row>
    <row r="537" ht="45.0" customHeight="true">
      <c r="P537" s="1432" t="s">
        <v>43</v>
      </c>
      <c r="Q537" s="1432" t="s">
        <v>44</v>
      </c>
      <c r="R537" s="1453" t="n">
        <v>30.45</v>
      </c>
      <c r="S537" s="1454" t="n">
        <f>ROUND(K530,2)*R537</f>
        <v>270.70050000000003</v>
      </c>
    </row>
    <row r="538" ht="45.0" customHeight="true">
      <c r="P538" s="1432" t="s">
        <v>45</v>
      </c>
      <c r="Q538" s="1432" t="s">
        <v>46</v>
      </c>
      <c r="R538" s="1455" t="n">
        <v>30.45</v>
      </c>
      <c r="S538" s="1456" t="n">
        <f>ROUND(K530,2)*R538</f>
        <v>270.70050000000003</v>
      </c>
    </row>
    <row r="539" ht="45.0" customHeight="true">
      <c r="P539" s="1432" t="s">
        <v>47</v>
      </c>
      <c r="Q539" s="1432" t="s">
        <v>48</v>
      </c>
      <c r="R539" s="1457" t="n">
        <v>30.45</v>
      </c>
      <c r="S539" s="1458" t="n">
        <f>ROUND(K530,2)*R539</f>
        <v>270.70050000000003</v>
      </c>
    </row>
    <row r="540" ht="45.0" customHeight="true">
      <c r="A540" s="1459" t="s">
        <v>23</v>
      </c>
      <c r="B540" s="1459" t="s">
        <v>213</v>
      </c>
      <c r="C540" s="1459" t="s">
        <v>25</v>
      </c>
      <c r="D540" s="1459" t="s">
        <v>214</v>
      </c>
      <c r="E540" s="1459" t="s">
        <v>215</v>
      </c>
      <c r="F540" s="1460" t="n">
        <f>R540+R541+R542+R543+R544+R545+R546+R547+R548+R549</f>
        <v>304.49999999999994</v>
      </c>
      <c r="G540" s="1459" t="s">
        <v>52</v>
      </c>
      <c r="H540" s="1461" t="n">
        <v>42.23</v>
      </c>
      <c r="I540" s="1462" t="n">
        <v>42.23</v>
      </c>
      <c r="J540" s="1463" t="n">
        <v>0.2096</v>
      </c>
      <c r="K540" s="1464" t="n">
        <f>ROUND(I540,2)+(ROUND(I540,2)*J540)</f>
        <v>51.081407999999996</v>
      </c>
      <c r="L540" s="1465" t="n">
        <f>ROUND(S540,2)+ROUND(S541,2)+ROUND(S542,2)+ROUND(S543,2)+ROUND(S544,2)+ROUND(S545,2)+ROUND(S546,2)+ROUND(S547,2)+ROUND(S548,2)+ROUND(S549,2)</f>
        <v>15553.899999999998</v>
      </c>
      <c r="M540" s="1459" t="s">
        <v>21</v>
      </c>
      <c r="N540" s="1459" t="s">
        <v>209</v>
      </c>
      <c r="O540" s="1459" t="s">
        <v>205</v>
      </c>
      <c r="P540" s="1459" t="s">
        <v>20</v>
      </c>
      <c r="Q540" s="1459" t="s">
        <v>30</v>
      </c>
      <c r="R540" s="1466" t="n">
        <v>30.45</v>
      </c>
      <c r="S540" s="1467" t="n">
        <f>ROUND(K540,2)*R540</f>
        <v>1555.386</v>
      </c>
    </row>
    <row r="541" ht="45.0" customHeight="true">
      <c r="P541" s="1459" t="s">
        <v>31</v>
      </c>
      <c r="Q541" s="1459" t="s">
        <v>32</v>
      </c>
      <c r="R541" s="1468" t="n">
        <v>30.45</v>
      </c>
      <c r="S541" s="1469" t="n">
        <f>ROUND(K540,2)*R541</f>
        <v>1555.386</v>
      </c>
    </row>
    <row r="542" ht="45.0" customHeight="true">
      <c r="P542" s="1459" t="s">
        <v>33</v>
      </c>
      <c r="Q542" s="1459" t="s">
        <v>34</v>
      </c>
      <c r="R542" s="1470" t="n">
        <v>30.45</v>
      </c>
      <c r="S542" s="1471" t="n">
        <f>ROUND(K540,2)*R542</f>
        <v>1555.386</v>
      </c>
    </row>
    <row r="543" ht="45.0" customHeight="true">
      <c r="P543" s="1459" t="s">
        <v>35</v>
      </c>
      <c r="Q543" s="1459" t="s">
        <v>36</v>
      </c>
      <c r="R543" s="1472" t="n">
        <v>30.45</v>
      </c>
      <c r="S543" s="1473" t="n">
        <f>ROUND(K540,2)*R543</f>
        <v>1555.386</v>
      </c>
    </row>
    <row r="544" ht="45.0" customHeight="true">
      <c r="P544" s="1459" t="s">
        <v>37</v>
      </c>
      <c r="Q544" s="1459" t="s">
        <v>38</v>
      </c>
      <c r="R544" s="1474" t="n">
        <v>30.45</v>
      </c>
      <c r="S544" s="1475" t="n">
        <f>ROUND(K540,2)*R544</f>
        <v>1555.386</v>
      </c>
    </row>
    <row r="545" ht="45.0" customHeight="true">
      <c r="P545" s="1459" t="s">
        <v>39</v>
      </c>
      <c r="Q545" s="1459" t="s">
        <v>40</v>
      </c>
      <c r="R545" s="1476" t="n">
        <v>30.45</v>
      </c>
      <c r="S545" s="1477" t="n">
        <f>ROUND(K540,2)*R545</f>
        <v>1555.386</v>
      </c>
    </row>
    <row r="546" ht="45.0" customHeight="true">
      <c r="P546" s="1459" t="s">
        <v>41</v>
      </c>
      <c r="Q546" s="1459" t="s">
        <v>42</v>
      </c>
      <c r="R546" s="1478" t="n">
        <v>30.45</v>
      </c>
      <c r="S546" s="1479" t="n">
        <f>ROUND(K540,2)*R546</f>
        <v>1555.386</v>
      </c>
    </row>
    <row r="547" ht="45.0" customHeight="true">
      <c r="P547" s="1459" t="s">
        <v>43</v>
      </c>
      <c r="Q547" s="1459" t="s">
        <v>44</v>
      </c>
      <c r="R547" s="1480" t="n">
        <v>30.45</v>
      </c>
      <c r="S547" s="1481" t="n">
        <f>ROUND(K540,2)*R547</f>
        <v>1555.386</v>
      </c>
    </row>
    <row r="548" ht="45.0" customHeight="true">
      <c r="P548" s="1459" t="s">
        <v>45</v>
      </c>
      <c r="Q548" s="1459" t="s">
        <v>46</v>
      </c>
      <c r="R548" s="1482" t="n">
        <v>30.45</v>
      </c>
      <c r="S548" s="1483" t="n">
        <f>ROUND(K540,2)*R548</f>
        <v>1555.386</v>
      </c>
    </row>
    <row r="549" ht="45.0" customHeight="true">
      <c r="P549" s="1459" t="s">
        <v>47</v>
      </c>
      <c r="Q549" s="1459" t="s">
        <v>48</v>
      </c>
      <c r="R549" s="1484" t="n">
        <v>30.45</v>
      </c>
      <c r="S549" s="1485" t="n">
        <f>ROUND(K540,2)*R549</f>
        <v>1555.386</v>
      </c>
    </row>
    <row r="550" ht="45.0" customHeight="true">
      <c r="A550" s="1486" t="s">
        <v>23</v>
      </c>
      <c r="B550" s="1486" t="s">
        <v>216</v>
      </c>
      <c r="C550" s="1486" t="s">
        <v>25</v>
      </c>
      <c r="D550" s="1486" t="s">
        <v>217</v>
      </c>
      <c r="E550" s="1486" t="s">
        <v>218</v>
      </c>
      <c r="F550" s="1487" t="n">
        <f>R550+R551+R552+R553+R554+R555+R556+R557+R558+R559</f>
        <v>303.5</v>
      </c>
      <c r="G550" s="1486" t="s">
        <v>52</v>
      </c>
      <c r="H550" s="1488" t="n">
        <v>57.03</v>
      </c>
      <c r="I550" s="1489" t="n">
        <v>57.03</v>
      </c>
      <c r="J550" s="1490" t="n">
        <v>0.2096</v>
      </c>
      <c r="K550" s="1491" t="n">
        <f>ROUND(I550,2)+(ROUND(I550,2)*J550)</f>
        <v>68.983488</v>
      </c>
      <c r="L550" s="1492" t="n">
        <f>ROUND(S550,2)+ROUND(S551,2)+ROUND(S552,2)+ROUND(S553,2)+ROUND(S554,2)+ROUND(S555,2)+ROUND(S556,2)+ROUND(S557,2)+ROUND(S558,2)+ROUND(S559,2)</f>
        <v>20935.400000000005</v>
      </c>
      <c r="M550" s="1486" t="s">
        <v>21</v>
      </c>
      <c r="N550" s="1486" t="s">
        <v>209</v>
      </c>
      <c r="O550" s="1486" t="s">
        <v>205</v>
      </c>
      <c r="P550" s="1486" t="s">
        <v>20</v>
      </c>
      <c r="Q550" s="1486" t="s">
        <v>30</v>
      </c>
      <c r="R550" s="1493" t="n">
        <v>30.35</v>
      </c>
      <c r="S550" s="1494" t="n">
        <f>ROUND(K550,2)*R550</f>
        <v>2093.543</v>
      </c>
    </row>
    <row r="551" ht="45.0" customHeight="true">
      <c r="P551" s="1486" t="s">
        <v>31</v>
      </c>
      <c r="Q551" s="1486" t="s">
        <v>32</v>
      </c>
      <c r="R551" s="1495" t="n">
        <v>30.35</v>
      </c>
      <c r="S551" s="1496" t="n">
        <f>ROUND(K550,2)*R551</f>
        <v>2093.543</v>
      </c>
    </row>
    <row r="552" ht="45.0" customHeight="true">
      <c r="P552" s="1486" t="s">
        <v>33</v>
      </c>
      <c r="Q552" s="1486" t="s">
        <v>34</v>
      </c>
      <c r="R552" s="1497" t="n">
        <v>30.35</v>
      </c>
      <c r="S552" s="1498" t="n">
        <f>ROUND(K550,2)*R552</f>
        <v>2093.543</v>
      </c>
    </row>
    <row r="553" ht="45.0" customHeight="true">
      <c r="P553" s="1486" t="s">
        <v>35</v>
      </c>
      <c r="Q553" s="1486" t="s">
        <v>36</v>
      </c>
      <c r="R553" s="1499" t="n">
        <v>30.35</v>
      </c>
      <c r="S553" s="1500" t="n">
        <f>ROUND(K550,2)*R553</f>
        <v>2093.543</v>
      </c>
    </row>
    <row r="554" ht="45.0" customHeight="true">
      <c r="P554" s="1486" t="s">
        <v>37</v>
      </c>
      <c r="Q554" s="1486" t="s">
        <v>38</v>
      </c>
      <c r="R554" s="1501" t="n">
        <v>30.35</v>
      </c>
      <c r="S554" s="1502" t="n">
        <f>ROUND(K550,2)*R554</f>
        <v>2093.543</v>
      </c>
    </row>
    <row r="555" ht="45.0" customHeight="true">
      <c r="P555" s="1486" t="s">
        <v>39</v>
      </c>
      <c r="Q555" s="1486" t="s">
        <v>40</v>
      </c>
      <c r="R555" s="1503" t="n">
        <v>30.35</v>
      </c>
      <c r="S555" s="1504" t="n">
        <f>ROUND(K550,2)*R555</f>
        <v>2093.543</v>
      </c>
    </row>
    <row r="556" ht="45.0" customHeight="true">
      <c r="P556" s="1486" t="s">
        <v>41</v>
      </c>
      <c r="Q556" s="1486" t="s">
        <v>42</v>
      </c>
      <c r="R556" s="1505" t="n">
        <v>30.35</v>
      </c>
      <c r="S556" s="1506" t="n">
        <f>ROUND(K550,2)*R556</f>
        <v>2093.543</v>
      </c>
    </row>
    <row r="557" ht="45.0" customHeight="true">
      <c r="P557" s="1486" t="s">
        <v>43</v>
      </c>
      <c r="Q557" s="1486" t="s">
        <v>44</v>
      </c>
      <c r="R557" s="1507" t="n">
        <v>30.35</v>
      </c>
      <c r="S557" s="1508" t="n">
        <f>ROUND(K550,2)*R557</f>
        <v>2093.543</v>
      </c>
    </row>
    <row r="558" ht="45.0" customHeight="true">
      <c r="P558" s="1486" t="s">
        <v>45</v>
      </c>
      <c r="Q558" s="1486" t="s">
        <v>46</v>
      </c>
      <c r="R558" s="1509" t="n">
        <v>30.35</v>
      </c>
      <c r="S558" s="1510" t="n">
        <f>ROUND(K550,2)*R558</f>
        <v>2093.543</v>
      </c>
    </row>
    <row r="559" ht="45.0" customHeight="true">
      <c r="P559" s="1486" t="s">
        <v>47</v>
      </c>
      <c r="Q559" s="1486" t="s">
        <v>48</v>
      </c>
      <c r="R559" s="1511" t="n">
        <v>30.35</v>
      </c>
      <c r="S559" s="1512" t="n">
        <f>ROUND(K550,2)*R559</f>
        <v>2093.543</v>
      </c>
    </row>
    <row r="560" ht="45.0" customHeight="true">
      <c r="A560" s="1514" t="s">
        <v>19</v>
      </c>
      <c r="B560" s="1514" t="s">
        <v>47</v>
      </c>
      <c r="C560" s="1514" t="s">
        <v>21</v>
      </c>
      <c r="D560" s="1514" t="s">
        <v>21</v>
      </c>
      <c r="E560" s="1514" t="s">
        <v>219</v>
      </c>
      <c r="F560" s="1514" t="s">
        <v>21</v>
      </c>
      <c r="G560" s="1514" t="s">
        <v>21</v>
      </c>
      <c r="H560" s="1514" t="s">
        <v>21</v>
      </c>
      <c r="I560" s="1514" t="s">
        <v>21</v>
      </c>
      <c r="J560" s="1514" t="s">
        <v>21</v>
      </c>
      <c r="K560" s="1514" t="s">
        <v>21</v>
      </c>
      <c r="L560" s="1515" t="n">
        <f>ROUND(L561,2)</f>
        <v>33688.6</v>
      </c>
      <c r="M560" s="1514" t="s">
        <v>21</v>
      </c>
      <c r="N560" s="1514" t="s">
        <v>21</v>
      </c>
      <c r="O560" s="1514" t="s">
        <v>21</v>
      </c>
      <c r="P560" s="1514" t="s">
        <v>21</v>
      </c>
      <c r="Q560" s="1514" t="s">
        <v>21</v>
      </c>
      <c r="R560" s="1514" t="s">
        <v>21</v>
      </c>
      <c r="S560" s="1514" t="s">
        <v>21</v>
      </c>
    </row>
    <row r="561" ht="45.0" customHeight="true">
      <c r="A561" s="1516" t="s">
        <v>23</v>
      </c>
      <c r="B561" s="1516" t="s">
        <v>220</v>
      </c>
      <c r="C561" s="1516" t="s">
        <v>25</v>
      </c>
      <c r="D561" s="1516" t="s">
        <v>221</v>
      </c>
      <c r="E561" s="1516" t="s">
        <v>222</v>
      </c>
      <c r="F561" s="1517" t="n">
        <f>R561+R562+R563+R564+R565+R566+R567+R568+R569+R570</f>
        <v>358.99999999999994</v>
      </c>
      <c r="G561" s="1516" t="s">
        <v>52</v>
      </c>
      <c r="H561" s="1518" t="n">
        <v>77.58</v>
      </c>
      <c r="I561" s="1519" t="n">
        <v>77.58</v>
      </c>
      <c r="J561" s="1520" t="n">
        <v>0.2096</v>
      </c>
      <c r="K561" s="1521" t="n">
        <f>ROUND(I561,2)+(ROUND(I561,2)*J561)</f>
        <v>93.840768</v>
      </c>
      <c r="L561" s="1522" t="n">
        <f>ROUND(S561,2)+ROUND(S562,2)+ROUND(S563,2)+ROUND(S564,2)+ROUND(S565,2)+ROUND(S566,2)+ROUND(S567,2)+ROUND(S568,2)+ROUND(S569,2)+ROUND(S570,2)</f>
        <v>33688.6</v>
      </c>
      <c r="M561" s="1516" t="s">
        <v>21</v>
      </c>
      <c r="N561" s="1516" t="s">
        <v>223</v>
      </c>
      <c r="O561" s="1516" t="s">
        <v>219</v>
      </c>
      <c r="P561" s="1516" t="s">
        <v>20</v>
      </c>
      <c r="Q561" s="1516" t="s">
        <v>30</v>
      </c>
      <c r="R561" s="1523" t="n">
        <v>35.9</v>
      </c>
      <c r="S561" s="1524" t="n">
        <f>ROUND(K561,2)*R561</f>
        <v>3368.8559999999998</v>
      </c>
    </row>
    <row r="562" ht="45.0" customHeight="true">
      <c r="P562" s="1516" t="s">
        <v>31</v>
      </c>
      <c r="Q562" s="1516" t="s">
        <v>32</v>
      </c>
      <c r="R562" s="1525" t="n">
        <v>35.9</v>
      </c>
      <c r="S562" s="1526" t="n">
        <f>ROUND(K561,2)*R562</f>
        <v>3368.8559999999998</v>
      </c>
    </row>
    <row r="563" ht="45.0" customHeight="true">
      <c r="P563" s="1516" t="s">
        <v>33</v>
      </c>
      <c r="Q563" s="1516" t="s">
        <v>34</v>
      </c>
      <c r="R563" s="1527" t="n">
        <v>35.9</v>
      </c>
      <c r="S563" s="1528" t="n">
        <f>ROUND(K561,2)*R563</f>
        <v>3368.8559999999998</v>
      </c>
    </row>
    <row r="564" ht="45.0" customHeight="true">
      <c r="P564" s="1516" t="s">
        <v>35</v>
      </c>
      <c r="Q564" s="1516" t="s">
        <v>36</v>
      </c>
      <c r="R564" s="1529" t="n">
        <v>35.9</v>
      </c>
      <c r="S564" s="1530" t="n">
        <f>ROUND(K561,2)*R564</f>
        <v>3368.8559999999998</v>
      </c>
    </row>
    <row r="565" ht="45.0" customHeight="true">
      <c r="P565" s="1516" t="s">
        <v>37</v>
      </c>
      <c r="Q565" s="1516" t="s">
        <v>38</v>
      </c>
      <c r="R565" s="1531" t="n">
        <v>35.9</v>
      </c>
      <c r="S565" s="1532" t="n">
        <f>ROUND(K561,2)*R565</f>
        <v>3368.8559999999998</v>
      </c>
    </row>
    <row r="566" ht="45.0" customHeight="true">
      <c r="P566" s="1516" t="s">
        <v>39</v>
      </c>
      <c r="Q566" s="1516" t="s">
        <v>40</v>
      </c>
      <c r="R566" s="1533" t="n">
        <v>35.9</v>
      </c>
      <c r="S566" s="1534" t="n">
        <f>ROUND(K561,2)*R566</f>
        <v>3368.8559999999998</v>
      </c>
    </row>
    <row r="567" ht="45.0" customHeight="true">
      <c r="P567" s="1516" t="s">
        <v>41</v>
      </c>
      <c r="Q567" s="1516" t="s">
        <v>42</v>
      </c>
      <c r="R567" s="1535" t="n">
        <v>35.9</v>
      </c>
      <c r="S567" s="1536" t="n">
        <f>ROUND(K561,2)*R567</f>
        <v>3368.8559999999998</v>
      </c>
    </row>
    <row r="568" ht="45.0" customHeight="true">
      <c r="P568" s="1516" t="s">
        <v>43</v>
      </c>
      <c r="Q568" s="1516" t="s">
        <v>44</v>
      </c>
      <c r="R568" s="1537" t="n">
        <v>35.9</v>
      </c>
      <c r="S568" s="1538" t="n">
        <f>ROUND(K561,2)*R568</f>
        <v>3368.8559999999998</v>
      </c>
    </row>
    <row r="569" ht="45.0" customHeight="true">
      <c r="P569" s="1516" t="s">
        <v>45</v>
      </c>
      <c r="Q569" s="1516" t="s">
        <v>46</v>
      </c>
      <c r="R569" s="1539" t="n">
        <v>35.9</v>
      </c>
      <c r="S569" s="1540" t="n">
        <f>ROUND(K561,2)*R569</f>
        <v>3368.8559999999998</v>
      </c>
    </row>
    <row r="570" ht="45.0" customHeight="true">
      <c r="P570" s="1516" t="s">
        <v>47</v>
      </c>
      <c r="Q570" s="1516" t="s">
        <v>48</v>
      </c>
      <c r="R570" s="1541" t="n">
        <v>35.9</v>
      </c>
      <c r="S570" s="1542" t="n">
        <f>ROUND(K561,2)*R570</f>
        <v>3368.8559999999998</v>
      </c>
    </row>
    <row r="571" ht="45.0" customHeight="true">
      <c r="A571" s="1544" t="s">
        <v>19</v>
      </c>
      <c r="B571" s="1544" t="s">
        <v>209</v>
      </c>
      <c r="C571" s="1544" t="s">
        <v>21</v>
      </c>
      <c r="D571" s="1544" t="s">
        <v>21</v>
      </c>
      <c r="E571" s="1544" t="s">
        <v>224</v>
      </c>
      <c r="F571" s="1544" t="s">
        <v>21</v>
      </c>
      <c r="G571" s="1544" t="s">
        <v>21</v>
      </c>
      <c r="H571" s="1544" t="s">
        <v>21</v>
      </c>
      <c r="I571" s="1544" t="s">
        <v>21</v>
      </c>
      <c r="J571" s="1544" t="s">
        <v>21</v>
      </c>
      <c r="K571" s="1544" t="s">
        <v>21</v>
      </c>
      <c r="L571" s="1545" t="n">
        <f>ROUND(L572,2)+ROUND(L582,2)+ROUND(L592,2)+ROUND(L602,2)+ROUND(L612,2)+ROUND(L622,2)+ROUND(L632,2)+ROUND(L642,2)+ROUND(L652,2)</f>
        <v>43542.49999999999</v>
      </c>
      <c r="M571" s="1544" t="s">
        <v>21</v>
      </c>
      <c r="N571" s="1544" t="s">
        <v>21</v>
      </c>
      <c r="O571" s="1544" t="s">
        <v>21</v>
      </c>
      <c r="P571" s="1544" t="s">
        <v>21</v>
      </c>
      <c r="Q571" s="1544" t="s">
        <v>21</v>
      </c>
      <c r="R571" s="1544" t="s">
        <v>21</v>
      </c>
      <c r="S571" s="1544" t="s">
        <v>21</v>
      </c>
    </row>
    <row r="572" ht="45.0" customHeight="true">
      <c r="A572" s="1546" t="s">
        <v>23</v>
      </c>
      <c r="B572" s="1546" t="s">
        <v>225</v>
      </c>
      <c r="C572" s="1546" t="s">
        <v>25</v>
      </c>
      <c r="D572" s="1546" t="s">
        <v>226</v>
      </c>
      <c r="E572" s="1546" t="s">
        <v>227</v>
      </c>
      <c r="F572" s="1547" t="n">
        <f>R572+R573+R574+R575+R576+R577+R578+R579+R580+R581</f>
        <v>1126.1</v>
      </c>
      <c r="G572" s="1546" t="s">
        <v>52</v>
      </c>
      <c r="H572" s="1548" t="n">
        <v>3.8</v>
      </c>
      <c r="I572" s="1549" t="n">
        <v>3.8</v>
      </c>
      <c r="J572" s="1550" t="n">
        <v>0.2096</v>
      </c>
      <c r="K572" s="1551" t="n">
        <f>ROUND(I572,2)+(ROUND(I572,2)*J572)</f>
        <v>4.59648</v>
      </c>
      <c r="L572" s="1552" t="n">
        <f>ROUND(S572,2)+ROUND(S573,2)+ROUND(S574,2)+ROUND(S575,2)+ROUND(S576,2)+ROUND(S577,2)+ROUND(S578,2)+ROUND(S579,2)+ROUND(S580,2)+ROUND(S581,2)</f>
        <v>5180.100000000001</v>
      </c>
      <c r="M572" s="1546" t="s">
        <v>21</v>
      </c>
      <c r="N572" s="1546" t="s">
        <v>228</v>
      </c>
      <c r="O572" s="1546" t="s">
        <v>229</v>
      </c>
      <c r="P572" s="1546" t="s">
        <v>20</v>
      </c>
      <c r="Q572" s="1546" t="s">
        <v>30</v>
      </c>
      <c r="R572" s="1553" t="n">
        <v>112.61</v>
      </c>
      <c r="S572" s="1554" t="n">
        <f>ROUND(K572,2)*R572</f>
        <v>518.006</v>
      </c>
    </row>
    <row r="573" ht="45.0" customHeight="true">
      <c r="P573" s="1546" t="s">
        <v>31</v>
      </c>
      <c r="Q573" s="1546" t="s">
        <v>32</v>
      </c>
      <c r="R573" s="1555" t="n">
        <v>112.61</v>
      </c>
      <c r="S573" s="1556" t="n">
        <f>ROUND(K572,2)*R573</f>
        <v>518.006</v>
      </c>
    </row>
    <row r="574" ht="45.0" customHeight="true">
      <c r="P574" s="1546" t="s">
        <v>33</v>
      </c>
      <c r="Q574" s="1546" t="s">
        <v>34</v>
      </c>
      <c r="R574" s="1557" t="n">
        <v>112.61</v>
      </c>
      <c r="S574" s="1558" t="n">
        <f>ROUND(K572,2)*R574</f>
        <v>518.006</v>
      </c>
    </row>
    <row r="575" ht="45.0" customHeight="true">
      <c r="P575" s="1546" t="s">
        <v>35</v>
      </c>
      <c r="Q575" s="1546" t="s">
        <v>36</v>
      </c>
      <c r="R575" s="1559" t="n">
        <v>112.61</v>
      </c>
      <c r="S575" s="1560" t="n">
        <f>ROUND(K572,2)*R575</f>
        <v>518.006</v>
      </c>
    </row>
    <row r="576" ht="45.0" customHeight="true">
      <c r="P576" s="1546" t="s">
        <v>37</v>
      </c>
      <c r="Q576" s="1546" t="s">
        <v>38</v>
      </c>
      <c r="R576" s="1561" t="n">
        <v>112.61</v>
      </c>
      <c r="S576" s="1562" t="n">
        <f>ROUND(K572,2)*R576</f>
        <v>518.006</v>
      </c>
    </row>
    <row r="577" ht="45.0" customHeight="true">
      <c r="P577" s="1546" t="s">
        <v>39</v>
      </c>
      <c r="Q577" s="1546" t="s">
        <v>40</v>
      </c>
      <c r="R577" s="1563" t="n">
        <v>112.61</v>
      </c>
      <c r="S577" s="1564" t="n">
        <f>ROUND(K572,2)*R577</f>
        <v>518.006</v>
      </c>
    </row>
    <row r="578" ht="45.0" customHeight="true">
      <c r="P578" s="1546" t="s">
        <v>41</v>
      </c>
      <c r="Q578" s="1546" t="s">
        <v>42</v>
      </c>
      <c r="R578" s="1565" t="n">
        <v>112.61</v>
      </c>
      <c r="S578" s="1566" t="n">
        <f>ROUND(K572,2)*R578</f>
        <v>518.006</v>
      </c>
    </row>
    <row r="579" ht="45.0" customHeight="true">
      <c r="P579" s="1546" t="s">
        <v>43</v>
      </c>
      <c r="Q579" s="1546" t="s">
        <v>44</v>
      </c>
      <c r="R579" s="1567" t="n">
        <v>112.61</v>
      </c>
      <c r="S579" s="1568" t="n">
        <f>ROUND(K572,2)*R579</f>
        <v>518.006</v>
      </c>
    </row>
    <row r="580" ht="45.0" customHeight="true">
      <c r="P580" s="1546" t="s">
        <v>45</v>
      </c>
      <c r="Q580" s="1546" t="s">
        <v>46</v>
      </c>
      <c r="R580" s="1569" t="n">
        <v>112.61</v>
      </c>
      <c r="S580" s="1570" t="n">
        <f>ROUND(K572,2)*R580</f>
        <v>518.006</v>
      </c>
    </row>
    <row r="581" ht="45.0" customHeight="true">
      <c r="P581" s="1546" t="s">
        <v>47</v>
      </c>
      <c r="Q581" s="1546" t="s">
        <v>48</v>
      </c>
      <c r="R581" s="1571" t="n">
        <v>112.61</v>
      </c>
      <c r="S581" s="1572" t="n">
        <f>ROUND(K572,2)*R581</f>
        <v>518.006</v>
      </c>
    </row>
    <row r="582" ht="45.0" customHeight="true">
      <c r="A582" s="1573" t="s">
        <v>23</v>
      </c>
      <c r="B582" s="1573" t="s">
        <v>230</v>
      </c>
      <c r="C582" s="1573" t="s">
        <v>25</v>
      </c>
      <c r="D582" s="1573" t="s">
        <v>231</v>
      </c>
      <c r="E582" s="1573" t="s">
        <v>232</v>
      </c>
      <c r="F582" s="1574" t="n">
        <f>R582+R583+R584+R585+R586+R587+R588+R589+R590+R591</f>
        <v>44.4</v>
      </c>
      <c r="G582" s="1573" t="s">
        <v>52</v>
      </c>
      <c r="H582" s="1575" t="n">
        <v>4.77</v>
      </c>
      <c r="I582" s="1576" t="n">
        <v>4.77</v>
      </c>
      <c r="J582" s="1577" t="n">
        <v>0.2096</v>
      </c>
      <c r="K582" s="1578" t="n">
        <f>ROUND(I582,2)+(ROUND(I582,2)*J582)</f>
        <v>5.769792</v>
      </c>
      <c r="L582" s="1579" t="n">
        <f>ROUND(S582,2)+ROUND(S583,2)+ROUND(S584,2)+ROUND(S585,2)+ROUND(S586,2)+ROUND(S587,2)+ROUND(S588,2)+ROUND(S589,2)+ROUND(S590,2)+ROUND(S591,2)</f>
        <v>256.2</v>
      </c>
      <c r="M582" s="1573" t="s">
        <v>21</v>
      </c>
      <c r="N582" s="1573" t="s">
        <v>228</v>
      </c>
      <c r="O582" s="1573" t="s">
        <v>229</v>
      </c>
      <c r="P582" s="1573" t="s">
        <v>20</v>
      </c>
      <c r="Q582" s="1573" t="s">
        <v>30</v>
      </c>
      <c r="R582" s="1580" t="n">
        <v>4.44</v>
      </c>
      <c r="S582" s="1581" t="n">
        <f>ROUND(K582,2)*R582</f>
        <v>25.6188</v>
      </c>
    </row>
    <row r="583" ht="45.0" customHeight="true">
      <c r="P583" s="1573" t="s">
        <v>31</v>
      </c>
      <c r="Q583" s="1573" t="s">
        <v>32</v>
      </c>
      <c r="R583" s="1582" t="n">
        <v>4.44</v>
      </c>
      <c r="S583" s="1583" t="n">
        <f>ROUND(K582,2)*R583</f>
        <v>25.6188</v>
      </c>
    </row>
    <row r="584" ht="45.0" customHeight="true">
      <c r="P584" s="1573" t="s">
        <v>33</v>
      </c>
      <c r="Q584" s="1573" t="s">
        <v>34</v>
      </c>
      <c r="R584" s="1584" t="n">
        <v>4.44</v>
      </c>
      <c r="S584" s="1585" t="n">
        <f>ROUND(K582,2)*R584</f>
        <v>25.6188</v>
      </c>
    </row>
    <row r="585" ht="45.0" customHeight="true">
      <c r="P585" s="1573" t="s">
        <v>35</v>
      </c>
      <c r="Q585" s="1573" t="s">
        <v>36</v>
      </c>
      <c r="R585" s="1586" t="n">
        <v>4.44</v>
      </c>
      <c r="S585" s="1587" t="n">
        <f>ROUND(K582,2)*R585</f>
        <v>25.6188</v>
      </c>
    </row>
    <row r="586" ht="45.0" customHeight="true">
      <c r="P586" s="1573" t="s">
        <v>37</v>
      </c>
      <c r="Q586" s="1573" t="s">
        <v>38</v>
      </c>
      <c r="R586" s="1588" t="n">
        <v>4.44</v>
      </c>
      <c r="S586" s="1589" t="n">
        <f>ROUND(K582,2)*R586</f>
        <v>25.6188</v>
      </c>
    </row>
    <row r="587" ht="45.0" customHeight="true">
      <c r="P587" s="1573" t="s">
        <v>39</v>
      </c>
      <c r="Q587" s="1573" t="s">
        <v>40</v>
      </c>
      <c r="R587" s="1590" t="n">
        <v>4.44</v>
      </c>
      <c r="S587" s="1591" t="n">
        <f>ROUND(K582,2)*R587</f>
        <v>25.6188</v>
      </c>
    </row>
    <row r="588" ht="45.0" customHeight="true">
      <c r="P588" s="1573" t="s">
        <v>41</v>
      </c>
      <c r="Q588" s="1573" t="s">
        <v>42</v>
      </c>
      <c r="R588" s="1592" t="n">
        <v>4.44</v>
      </c>
      <c r="S588" s="1593" t="n">
        <f>ROUND(K582,2)*R588</f>
        <v>25.6188</v>
      </c>
    </row>
    <row r="589" ht="45.0" customHeight="true">
      <c r="P589" s="1573" t="s">
        <v>43</v>
      </c>
      <c r="Q589" s="1573" t="s">
        <v>44</v>
      </c>
      <c r="R589" s="1594" t="n">
        <v>4.44</v>
      </c>
      <c r="S589" s="1595" t="n">
        <f>ROUND(K582,2)*R589</f>
        <v>25.6188</v>
      </c>
    </row>
    <row r="590" ht="45.0" customHeight="true">
      <c r="P590" s="1573" t="s">
        <v>45</v>
      </c>
      <c r="Q590" s="1573" t="s">
        <v>46</v>
      </c>
      <c r="R590" s="1596" t="n">
        <v>4.44</v>
      </c>
      <c r="S590" s="1597" t="n">
        <f>ROUND(K582,2)*R590</f>
        <v>25.6188</v>
      </c>
    </row>
    <row r="591" ht="45.0" customHeight="true">
      <c r="P591" s="1573" t="s">
        <v>47</v>
      </c>
      <c r="Q591" s="1573" t="s">
        <v>48</v>
      </c>
      <c r="R591" s="1598" t="n">
        <v>4.44</v>
      </c>
      <c r="S591" s="1599" t="n">
        <f>ROUND(K582,2)*R591</f>
        <v>25.6188</v>
      </c>
    </row>
    <row r="592" ht="45.0" customHeight="true">
      <c r="A592" s="1600" t="s">
        <v>23</v>
      </c>
      <c r="B592" s="1600" t="s">
        <v>233</v>
      </c>
      <c r="C592" s="1600" t="s">
        <v>25</v>
      </c>
      <c r="D592" s="1600" t="s">
        <v>234</v>
      </c>
      <c r="E592" s="1600" t="s">
        <v>235</v>
      </c>
      <c r="F592" s="1601" t="n">
        <f>R592+R593+R594+R595+R596+R597+R598+R599+R600+R601</f>
        <v>44.4</v>
      </c>
      <c r="G592" s="1600" t="s">
        <v>52</v>
      </c>
      <c r="H592" s="1602" t="n">
        <v>13.96</v>
      </c>
      <c r="I592" s="1603" t="n">
        <v>13.96</v>
      </c>
      <c r="J592" s="1604" t="n">
        <v>0.2096</v>
      </c>
      <c r="K592" s="1605" t="n">
        <f>ROUND(I592,2)+(ROUND(I592,2)*J592)</f>
        <v>16.886016</v>
      </c>
      <c r="L592" s="1606" t="n">
        <f>ROUND(S592,2)+ROUND(S593,2)+ROUND(S594,2)+ROUND(S595,2)+ROUND(S596,2)+ROUND(S597,2)+ROUND(S598,2)+ROUND(S599,2)+ROUND(S600,2)+ROUND(S601,2)</f>
        <v>749.9</v>
      </c>
      <c r="M592" s="1600" t="s">
        <v>21</v>
      </c>
      <c r="N592" s="1600" t="s">
        <v>228</v>
      </c>
      <c r="O592" s="1600" t="s">
        <v>229</v>
      </c>
      <c r="P592" s="1600" t="s">
        <v>20</v>
      </c>
      <c r="Q592" s="1600" t="s">
        <v>30</v>
      </c>
      <c r="R592" s="1607" t="n">
        <v>4.44</v>
      </c>
      <c r="S592" s="1608" t="n">
        <f>ROUND(K592,2)*R592</f>
        <v>74.9916</v>
      </c>
    </row>
    <row r="593" ht="45.0" customHeight="true">
      <c r="P593" s="1600" t="s">
        <v>31</v>
      </c>
      <c r="Q593" s="1600" t="s">
        <v>32</v>
      </c>
      <c r="R593" s="1609" t="n">
        <v>4.44</v>
      </c>
      <c r="S593" s="1610" t="n">
        <f>ROUND(K592,2)*R593</f>
        <v>74.9916</v>
      </c>
    </row>
    <row r="594" ht="45.0" customHeight="true">
      <c r="P594" s="1600" t="s">
        <v>33</v>
      </c>
      <c r="Q594" s="1600" t="s">
        <v>34</v>
      </c>
      <c r="R594" s="1611" t="n">
        <v>4.44</v>
      </c>
      <c r="S594" s="1612" t="n">
        <f>ROUND(K592,2)*R594</f>
        <v>74.9916</v>
      </c>
    </row>
    <row r="595" ht="45.0" customHeight="true">
      <c r="P595" s="1600" t="s">
        <v>35</v>
      </c>
      <c r="Q595" s="1600" t="s">
        <v>36</v>
      </c>
      <c r="R595" s="1613" t="n">
        <v>4.44</v>
      </c>
      <c r="S595" s="1614" t="n">
        <f>ROUND(K592,2)*R595</f>
        <v>74.9916</v>
      </c>
    </row>
    <row r="596" ht="45.0" customHeight="true">
      <c r="P596" s="1600" t="s">
        <v>37</v>
      </c>
      <c r="Q596" s="1600" t="s">
        <v>38</v>
      </c>
      <c r="R596" s="1615" t="n">
        <v>4.44</v>
      </c>
      <c r="S596" s="1616" t="n">
        <f>ROUND(K592,2)*R596</f>
        <v>74.9916</v>
      </c>
    </row>
    <row r="597" ht="45.0" customHeight="true">
      <c r="P597" s="1600" t="s">
        <v>39</v>
      </c>
      <c r="Q597" s="1600" t="s">
        <v>40</v>
      </c>
      <c r="R597" s="1617" t="n">
        <v>4.44</v>
      </c>
      <c r="S597" s="1618" t="n">
        <f>ROUND(K592,2)*R597</f>
        <v>74.9916</v>
      </c>
    </row>
    <row r="598" ht="45.0" customHeight="true">
      <c r="P598" s="1600" t="s">
        <v>41</v>
      </c>
      <c r="Q598" s="1600" t="s">
        <v>42</v>
      </c>
      <c r="R598" s="1619" t="n">
        <v>4.44</v>
      </c>
      <c r="S598" s="1620" t="n">
        <f>ROUND(K592,2)*R598</f>
        <v>74.9916</v>
      </c>
    </row>
    <row r="599" ht="45.0" customHeight="true">
      <c r="P599" s="1600" t="s">
        <v>43</v>
      </c>
      <c r="Q599" s="1600" t="s">
        <v>44</v>
      </c>
      <c r="R599" s="1621" t="n">
        <v>4.44</v>
      </c>
      <c r="S599" s="1622" t="n">
        <f>ROUND(K592,2)*R599</f>
        <v>74.9916</v>
      </c>
    </row>
    <row r="600" ht="45.0" customHeight="true">
      <c r="P600" s="1600" t="s">
        <v>45</v>
      </c>
      <c r="Q600" s="1600" t="s">
        <v>46</v>
      </c>
      <c r="R600" s="1623" t="n">
        <v>4.44</v>
      </c>
      <c r="S600" s="1624" t="n">
        <f>ROUND(K592,2)*R600</f>
        <v>74.9916</v>
      </c>
    </row>
    <row r="601" ht="45.0" customHeight="true">
      <c r="P601" s="1600" t="s">
        <v>47</v>
      </c>
      <c r="Q601" s="1600" t="s">
        <v>48</v>
      </c>
      <c r="R601" s="1625" t="n">
        <v>4.44</v>
      </c>
      <c r="S601" s="1626" t="n">
        <f>ROUND(K592,2)*R601</f>
        <v>74.9916</v>
      </c>
    </row>
    <row r="602" ht="45.0" customHeight="true">
      <c r="A602" s="1627" t="s">
        <v>23</v>
      </c>
      <c r="B602" s="1627" t="s">
        <v>236</v>
      </c>
      <c r="C602" s="1627" t="s">
        <v>25</v>
      </c>
      <c r="D602" s="1627" t="s">
        <v>237</v>
      </c>
      <c r="E602" s="1627" t="s">
        <v>238</v>
      </c>
      <c r="F602" s="1628" t="n">
        <f>R602+R603+R604+R605+R606+R607+R608+R609+R610+R611</f>
        <v>1126.1</v>
      </c>
      <c r="G602" s="1627" t="s">
        <v>52</v>
      </c>
      <c r="H602" s="1629" t="n">
        <v>11.56</v>
      </c>
      <c r="I602" s="1630" t="n">
        <v>11.56</v>
      </c>
      <c r="J602" s="1631" t="n">
        <v>0.2096</v>
      </c>
      <c r="K602" s="1632" t="n">
        <f>ROUND(I602,2)+(ROUND(I602,2)*J602)</f>
        <v>13.982976</v>
      </c>
      <c r="L602" s="1633" t="n">
        <f>ROUND(S602,2)+ROUND(S603,2)+ROUND(S604,2)+ROUND(S605,2)+ROUND(S606,2)+ROUND(S607,2)+ROUND(S608,2)+ROUND(S609,2)+ROUND(S610,2)+ROUND(S611,2)</f>
        <v>15742.900000000001</v>
      </c>
      <c r="M602" s="1627" t="s">
        <v>21</v>
      </c>
      <c r="N602" s="1627" t="s">
        <v>228</v>
      </c>
      <c r="O602" s="1627" t="s">
        <v>229</v>
      </c>
      <c r="P602" s="1627" t="s">
        <v>20</v>
      </c>
      <c r="Q602" s="1627" t="s">
        <v>30</v>
      </c>
      <c r="R602" s="1634" t="n">
        <v>112.61</v>
      </c>
      <c r="S602" s="1635" t="n">
        <f>ROUND(K602,2)*R602</f>
        <v>1574.2878</v>
      </c>
    </row>
    <row r="603" ht="45.0" customHeight="true">
      <c r="P603" s="1627" t="s">
        <v>31</v>
      </c>
      <c r="Q603" s="1627" t="s">
        <v>32</v>
      </c>
      <c r="R603" s="1636" t="n">
        <v>112.61</v>
      </c>
      <c r="S603" s="1637" t="n">
        <f>ROUND(K602,2)*R603</f>
        <v>1574.2878</v>
      </c>
    </row>
    <row r="604" ht="45.0" customHeight="true">
      <c r="P604" s="1627" t="s">
        <v>33</v>
      </c>
      <c r="Q604" s="1627" t="s">
        <v>34</v>
      </c>
      <c r="R604" s="1638" t="n">
        <v>112.61</v>
      </c>
      <c r="S604" s="1639" t="n">
        <f>ROUND(K602,2)*R604</f>
        <v>1574.2878</v>
      </c>
    </row>
    <row r="605" ht="45.0" customHeight="true">
      <c r="P605" s="1627" t="s">
        <v>35</v>
      </c>
      <c r="Q605" s="1627" t="s">
        <v>36</v>
      </c>
      <c r="R605" s="1640" t="n">
        <v>112.61</v>
      </c>
      <c r="S605" s="1641" t="n">
        <f>ROUND(K602,2)*R605</f>
        <v>1574.2878</v>
      </c>
    </row>
    <row r="606" ht="45.0" customHeight="true">
      <c r="P606" s="1627" t="s">
        <v>37</v>
      </c>
      <c r="Q606" s="1627" t="s">
        <v>38</v>
      </c>
      <c r="R606" s="1642" t="n">
        <v>112.61</v>
      </c>
      <c r="S606" s="1643" t="n">
        <f>ROUND(K602,2)*R606</f>
        <v>1574.2878</v>
      </c>
    </row>
    <row r="607" ht="45.0" customHeight="true">
      <c r="P607" s="1627" t="s">
        <v>39</v>
      </c>
      <c r="Q607" s="1627" t="s">
        <v>40</v>
      </c>
      <c r="R607" s="1644" t="n">
        <v>112.61</v>
      </c>
      <c r="S607" s="1645" t="n">
        <f>ROUND(K602,2)*R607</f>
        <v>1574.2878</v>
      </c>
    </row>
    <row r="608" ht="45.0" customHeight="true">
      <c r="P608" s="1627" t="s">
        <v>41</v>
      </c>
      <c r="Q608" s="1627" t="s">
        <v>42</v>
      </c>
      <c r="R608" s="1646" t="n">
        <v>112.61</v>
      </c>
      <c r="S608" s="1647" t="n">
        <f>ROUND(K602,2)*R608</f>
        <v>1574.2878</v>
      </c>
    </row>
    <row r="609" ht="45.0" customHeight="true">
      <c r="P609" s="1627" t="s">
        <v>43</v>
      </c>
      <c r="Q609" s="1627" t="s">
        <v>44</v>
      </c>
      <c r="R609" s="1648" t="n">
        <v>112.61</v>
      </c>
      <c r="S609" s="1649" t="n">
        <f>ROUND(K602,2)*R609</f>
        <v>1574.2878</v>
      </c>
    </row>
    <row r="610" ht="45.0" customHeight="true">
      <c r="P610" s="1627" t="s">
        <v>45</v>
      </c>
      <c r="Q610" s="1627" t="s">
        <v>46</v>
      </c>
      <c r="R610" s="1650" t="n">
        <v>112.61</v>
      </c>
      <c r="S610" s="1651" t="n">
        <f>ROUND(K602,2)*R610</f>
        <v>1574.2878</v>
      </c>
    </row>
    <row r="611" ht="45.0" customHeight="true">
      <c r="P611" s="1627" t="s">
        <v>47</v>
      </c>
      <c r="Q611" s="1627" t="s">
        <v>48</v>
      </c>
      <c r="R611" s="1652" t="n">
        <v>112.61</v>
      </c>
      <c r="S611" s="1653" t="n">
        <f>ROUND(K602,2)*R611</f>
        <v>1574.2878</v>
      </c>
    </row>
    <row r="612" ht="45.0" customHeight="true">
      <c r="A612" s="1654" t="s">
        <v>23</v>
      </c>
      <c r="B612" s="1654" t="s">
        <v>239</v>
      </c>
      <c r="C612" s="1654" t="s">
        <v>25</v>
      </c>
      <c r="D612" s="1654" t="s">
        <v>240</v>
      </c>
      <c r="E612" s="1654" t="s">
        <v>241</v>
      </c>
      <c r="F612" s="1655" t="n">
        <f>R612+R613+R614+R615+R616+R617+R618+R619+R620+R621</f>
        <v>608.0</v>
      </c>
      <c r="G612" s="1654" t="s">
        <v>52</v>
      </c>
      <c r="H612" s="1656" t="n">
        <v>4.22</v>
      </c>
      <c r="I612" s="1657" t="n">
        <v>4.22</v>
      </c>
      <c r="J612" s="1658" t="n">
        <v>0.2096</v>
      </c>
      <c r="K612" s="1659" t="n">
        <f>ROUND(I612,2)+(ROUND(I612,2)*J612)</f>
        <v>5.104512</v>
      </c>
      <c r="L612" s="1660" t="n">
        <f>ROUND(S612,2)+ROUND(S613,2)+ROUND(S614,2)+ROUND(S615,2)+ROUND(S616,2)+ROUND(S617,2)+ROUND(S618,2)+ROUND(S619,2)+ROUND(S620,2)+ROUND(S621,2)</f>
        <v>3100.7999999999997</v>
      </c>
      <c r="M612" s="1654" t="s">
        <v>21</v>
      </c>
      <c r="N612" s="1654" t="s">
        <v>242</v>
      </c>
      <c r="O612" s="1654" t="s">
        <v>243</v>
      </c>
      <c r="P612" s="1654" t="s">
        <v>20</v>
      </c>
      <c r="Q612" s="1654" t="s">
        <v>30</v>
      </c>
      <c r="R612" s="1661" t="n">
        <v>60.8</v>
      </c>
      <c r="S612" s="1662" t="n">
        <f>ROUND(K612,2)*R612</f>
        <v>310.08</v>
      </c>
    </row>
    <row r="613" ht="45.0" customHeight="true">
      <c r="P613" s="1654" t="s">
        <v>31</v>
      </c>
      <c r="Q613" s="1654" t="s">
        <v>32</v>
      </c>
      <c r="R613" s="1663" t="n">
        <v>60.8</v>
      </c>
      <c r="S613" s="1664" t="n">
        <f>ROUND(K612,2)*R613</f>
        <v>310.08</v>
      </c>
    </row>
    <row r="614" ht="45.0" customHeight="true">
      <c r="P614" s="1654" t="s">
        <v>33</v>
      </c>
      <c r="Q614" s="1654" t="s">
        <v>34</v>
      </c>
      <c r="R614" s="1665" t="n">
        <v>60.8</v>
      </c>
      <c r="S614" s="1666" t="n">
        <f>ROUND(K612,2)*R614</f>
        <v>310.08</v>
      </c>
    </row>
    <row r="615" ht="45.0" customHeight="true">
      <c r="P615" s="1654" t="s">
        <v>35</v>
      </c>
      <c r="Q615" s="1654" t="s">
        <v>36</v>
      </c>
      <c r="R615" s="1667" t="n">
        <v>60.8</v>
      </c>
      <c r="S615" s="1668" t="n">
        <f>ROUND(K612,2)*R615</f>
        <v>310.08</v>
      </c>
    </row>
    <row r="616" ht="45.0" customHeight="true">
      <c r="P616" s="1654" t="s">
        <v>37</v>
      </c>
      <c r="Q616" s="1654" t="s">
        <v>38</v>
      </c>
      <c r="R616" s="1669" t="n">
        <v>60.8</v>
      </c>
      <c r="S616" s="1670" t="n">
        <f>ROUND(K612,2)*R616</f>
        <v>310.08</v>
      </c>
    </row>
    <row r="617" ht="45.0" customHeight="true">
      <c r="P617" s="1654" t="s">
        <v>39</v>
      </c>
      <c r="Q617" s="1654" t="s">
        <v>40</v>
      </c>
      <c r="R617" s="1671" t="n">
        <v>60.8</v>
      </c>
      <c r="S617" s="1672" t="n">
        <f>ROUND(K612,2)*R617</f>
        <v>310.08</v>
      </c>
    </row>
    <row r="618" ht="45.0" customHeight="true">
      <c r="P618" s="1654" t="s">
        <v>41</v>
      </c>
      <c r="Q618" s="1654" t="s">
        <v>42</v>
      </c>
      <c r="R618" s="1673" t="n">
        <v>60.8</v>
      </c>
      <c r="S618" s="1674" t="n">
        <f>ROUND(K612,2)*R618</f>
        <v>310.08</v>
      </c>
    </row>
    <row r="619" ht="45.0" customHeight="true">
      <c r="P619" s="1654" t="s">
        <v>43</v>
      </c>
      <c r="Q619" s="1654" t="s">
        <v>44</v>
      </c>
      <c r="R619" s="1675" t="n">
        <v>60.8</v>
      </c>
      <c r="S619" s="1676" t="n">
        <f>ROUND(K612,2)*R619</f>
        <v>310.08</v>
      </c>
    </row>
    <row r="620" ht="45.0" customHeight="true">
      <c r="P620" s="1654" t="s">
        <v>45</v>
      </c>
      <c r="Q620" s="1654" t="s">
        <v>46</v>
      </c>
      <c r="R620" s="1677" t="n">
        <v>60.8</v>
      </c>
      <c r="S620" s="1678" t="n">
        <f>ROUND(K612,2)*R620</f>
        <v>310.08</v>
      </c>
    </row>
    <row r="621" ht="45.0" customHeight="true">
      <c r="P621" s="1654" t="s">
        <v>47</v>
      </c>
      <c r="Q621" s="1654" t="s">
        <v>48</v>
      </c>
      <c r="R621" s="1679" t="n">
        <v>60.8</v>
      </c>
      <c r="S621" s="1680" t="n">
        <f>ROUND(K612,2)*R621</f>
        <v>310.08</v>
      </c>
    </row>
    <row r="622" ht="45.0" customHeight="true">
      <c r="A622" s="1681" t="s">
        <v>23</v>
      </c>
      <c r="B622" s="1681" t="s">
        <v>244</v>
      </c>
      <c r="C622" s="1681" t="s">
        <v>25</v>
      </c>
      <c r="D622" s="1681" t="s">
        <v>237</v>
      </c>
      <c r="E622" s="1681" t="s">
        <v>238</v>
      </c>
      <c r="F622" s="1682" t="n">
        <f>R622+R623+R624+R625+R626+R627+R628+R629+R630+R631</f>
        <v>608.0</v>
      </c>
      <c r="G622" s="1681" t="s">
        <v>52</v>
      </c>
      <c r="H622" s="1683" t="n">
        <v>11.56</v>
      </c>
      <c r="I622" s="1684" t="n">
        <v>11.56</v>
      </c>
      <c r="J622" s="1685" t="n">
        <v>0.2096</v>
      </c>
      <c r="K622" s="1686" t="n">
        <f>ROUND(I622,2)+(ROUND(I622,2)*J622)</f>
        <v>13.982976</v>
      </c>
      <c r="L622" s="1687" t="n">
        <f>ROUND(S622,2)+ROUND(S623,2)+ROUND(S624,2)+ROUND(S625,2)+ROUND(S626,2)+ROUND(S627,2)+ROUND(S628,2)+ROUND(S629,2)+ROUND(S630,2)+ROUND(S631,2)</f>
        <v>8499.799999999997</v>
      </c>
      <c r="M622" s="1681" t="s">
        <v>21</v>
      </c>
      <c r="N622" s="1681" t="s">
        <v>242</v>
      </c>
      <c r="O622" s="1681" t="s">
        <v>243</v>
      </c>
      <c r="P622" s="1681" t="s">
        <v>20</v>
      </c>
      <c r="Q622" s="1681" t="s">
        <v>30</v>
      </c>
      <c r="R622" s="1688" t="n">
        <v>60.8</v>
      </c>
      <c r="S622" s="1689" t="n">
        <f>ROUND(K622,2)*R622</f>
        <v>849.984</v>
      </c>
    </row>
    <row r="623" ht="45.0" customHeight="true">
      <c r="P623" s="1681" t="s">
        <v>31</v>
      </c>
      <c r="Q623" s="1681" t="s">
        <v>32</v>
      </c>
      <c r="R623" s="1690" t="n">
        <v>60.8</v>
      </c>
      <c r="S623" s="1691" t="n">
        <f>ROUND(K622,2)*R623</f>
        <v>849.984</v>
      </c>
    </row>
    <row r="624" ht="45.0" customHeight="true">
      <c r="P624" s="1681" t="s">
        <v>33</v>
      </c>
      <c r="Q624" s="1681" t="s">
        <v>34</v>
      </c>
      <c r="R624" s="1692" t="n">
        <v>60.8</v>
      </c>
      <c r="S624" s="1693" t="n">
        <f>ROUND(K622,2)*R624</f>
        <v>849.984</v>
      </c>
    </row>
    <row r="625" ht="45.0" customHeight="true">
      <c r="P625" s="1681" t="s">
        <v>35</v>
      </c>
      <c r="Q625" s="1681" t="s">
        <v>36</v>
      </c>
      <c r="R625" s="1694" t="n">
        <v>60.8</v>
      </c>
      <c r="S625" s="1695" t="n">
        <f>ROUND(K622,2)*R625</f>
        <v>849.984</v>
      </c>
    </row>
    <row r="626" ht="45.0" customHeight="true">
      <c r="P626" s="1681" t="s">
        <v>37</v>
      </c>
      <c r="Q626" s="1681" t="s">
        <v>38</v>
      </c>
      <c r="R626" s="1696" t="n">
        <v>60.8</v>
      </c>
      <c r="S626" s="1697" t="n">
        <f>ROUND(K622,2)*R626</f>
        <v>849.984</v>
      </c>
    </row>
    <row r="627" ht="45.0" customHeight="true">
      <c r="P627" s="1681" t="s">
        <v>39</v>
      </c>
      <c r="Q627" s="1681" t="s">
        <v>40</v>
      </c>
      <c r="R627" s="1698" t="n">
        <v>60.8</v>
      </c>
      <c r="S627" s="1699" t="n">
        <f>ROUND(K622,2)*R627</f>
        <v>849.984</v>
      </c>
    </row>
    <row r="628" ht="45.0" customHeight="true">
      <c r="P628" s="1681" t="s">
        <v>41</v>
      </c>
      <c r="Q628" s="1681" t="s">
        <v>42</v>
      </c>
      <c r="R628" s="1700" t="n">
        <v>60.8</v>
      </c>
      <c r="S628" s="1701" t="n">
        <f>ROUND(K622,2)*R628</f>
        <v>849.984</v>
      </c>
    </row>
    <row r="629" ht="45.0" customHeight="true">
      <c r="P629" s="1681" t="s">
        <v>43</v>
      </c>
      <c r="Q629" s="1681" t="s">
        <v>44</v>
      </c>
      <c r="R629" s="1702" t="n">
        <v>60.8</v>
      </c>
      <c r="S629" s="1703" t="n">
        <f>ROUND(K622,2)*R629</f>
        <v>849.984</v>
      </c>
    </row>
    <row r="630" ht="45.0" customHeight="true">
      <c r="P630" s="1681" t="s">
        <v>45</v>
      </c>
      <c r="Q630" s="1681" t="s">
        <v>46</v>
      </c>
      <c r="R630" s="1704" t="n">
        <v>60.8</v>
      </c>
      <c r="S630" s="1705" t="n">
        <f>ROUND(K622,2)*R630</f>
        <v>849.984</v>
      </c>
    </row>
    <row r="631" ht="45.0" customHeight="true">
      <c r="P631" s="1681" t="s">
        <v>47</v>
      </c>
      <c r="Q631" s="1681" t="s">
        <v>48</v>
      </c>
      <c r="R631" s="1706" t="n">
        <v>60.8</v>
      </c>
      <c r="S631" s="1707" t="n">
        <f>ROUND(K622,2)*R631</f>
        <v>849.984</v>
      </c>
    </row>
    <row r="632" ht="45.0" customHeight="true">
      <c r="A632" s="1708" t="s">
        <v>23</v>
      </c>
      <c r="B632" s="1708" t="s">
        <v>245</v>
      </c>
      <c r="C632" s="1708" t="s">
        <v>25</v>
      </c>
      <c r="D632" s="1708" t="s">
        <v>246</v>
      </c>
      <c r="E632" s="1708" t="s">
        <v>247</v>
      </c>
      <c r="F632" s="1709" t="n">
        <f>R632+R633+R634+R635+R636+R637+R638+R639+R640+R641</f>
        <v>210.0</v>
      </c>
      <c r="G632" s="1708" t="s">
        <v>52</v>
      </c>
      <c r="H632" s="1710" t="n">
        <v>2.21</v>
      </c>
      <c r="I632" s="1711" t="n">
        <v>2.21</v>
      </c>
      <c r="J632" s="1712" t="n">
        <v>0.2096</v>
      </c>
      <c r="K632" s="1713" t="n">
        <f>ROUND(I632,2)+(ROUND(I632,2)*J632)</f>
        <v>2.673216</v>
      </c>
      <c r="L632" s="1714" t="n">
        <f>ROUND(S632,2)+ROUND(S633,2)+ROUND(S634,2)+ROUND(S635,2)+ROUND(S636,2)+ROUND(S637,2)+ROUND(S638,2)+ROUND(S639,2)+ROUND(S640,2)+ROUND(S641,2)</f>
        <v>560.7</v>
      </c>
      <c r="M632" s="1708" t="s">
        <v>21</v>
      </c>
      <c r="N632" s="1708" t="s">
        <v>248</v>
      </c>
      <c r="O632" s="1708" t="s">
        <v>249</v>
      </c>
      <c r="P632" s="1708" t="s">
        <v>20</v>
      </c>
      <c r="Q632" s="1708" t="s">
        <v>30</v>
      </c>
      <c r="R632" s="1715" t="n">
        <v>21.0</v>
      </c>
      <c r="S632" s="1716" t="n">
        <f>ROUND(K632,2)*R632</f>
        <v>56.07</v>
      </c>
    </row>
    <row r="633" ht="45.0" customHeight="true">
      <c r="P633" s="1708" t="s">
        <v>31</v>
      </c>
      <c r="Q633" s="1708" t="s">
        <v>32</v>
      </c>
      <c r="R633" s="1717" t="n">
        <v>21.0</v>
      </c>
      <c r="S633" s="1718" t="n">
        <f>ROUND(K632,2)*R633</f>
        <v>56.07</v>
      </c>
    </row>
    <row r="634" ht="45.0" customHeight="true">
      <c r="P634" s="1708" t="s">
        <v>33</v>
      </c>
      <c r="Q634" s="1708" t="s">
        <v>34</v>
      </c>
      <c r="R634" s="1719" t="n">
        <v>21.0</v>
      </c>
      <c r="S634" s="1720" t="n">
        <f>ROUND(K632,2)*R634</f>
        <v>56.07</v>
      </c>
    </row>
    <row r="635" ht="45.0" customHeight="true">
      <c r="P635" s="1708" t="s">
        <v>35</v>
      </c>
      <c r="Q635" s="1708" t="s">
        <v>36</v>
      </c>
      <c r="R635" s="1721" t="n">
        <v>21.0</v>
      </c>
      <c r="S635" s="1722" t="n">
        <f>ROUND(K632,2)*R635</f>
        <v>56.07</v>
      </c>
    </row>
    <row r="636" ht="45.0" customHeight="true">
      <c r="P636" s="1708" t="s">
        <v>37</v>
      </c>
      <c r="Q636" s="1708" t="s">
        <v>38</v>
      </c>
      <c r="R636" s="1723" t="n">
        <v>21.0</v>
      </c>
      <c r="S636" s="1724" t="n">
        <f>ROUND(K632,2)*R636</f>
        <v>56.07</v>
      </c>
    </row>
    <row r="637" ht="45.0" customHeight="true">
      <c r="P637" s="1708" t="s">
        <v>39</v>
      </c>
      <c r="Q637" s="1708" t="s">
        <v>40</v>
      </c>
      <c r="R637" s="1725" t="n">
        <v>21.0</v>
      </c>
      <c r="S637" s="1726" t="n">
        <f>ROUND(K632,2)*R637</f>
        <v>56.07</v>
      </c>
    </row>
    <row r="638" ht="45.0" customHeight="true">
      <c r="P638" s="1708" t="s">
        <v>41</v>
      </c>
      <c r="Q638" s="1708" t="s">
        <v>42</v>
      </c>
      <c r="R638" s="1727" t="n">
        <v>21.0</v>
      </c>
      <c r="S638" s="1728" t="n">
        <f>ROUND(K632,2)*R638</f>
        <v>56.07</v>
      </c>
    </row>
    <row r="639" ht="45.0" customHeight="true">
      <c r="P639" s="1708" t="s">
        <v>43</v>
      </c>
      <c r="Q639" s="1708" t="s">
        <v>44</v>
      </c>
      <c r="R639" s="1729" t="n">
        <v>21.0</v>
      </c>
      <c r="S639" s="1730" t="n">
        <f>ROUND(K632,2)*R639</f>
        <v>56.07</v>
      </c>
    </row>
    <row r="640" ht="45.0" customHeight="true">
      <c r="P640" s="1708" t="s">
        <v>45</v>
      </c>
      <c r="Q640" s="1708" t="s">
        <v>46</v>
      </c>
      <c r="R640" s="1731" t="n">
        <v>21.0</v>
      </c>
      <c r="S640" s="1732" t="n">
        <f>ROUND(K632,2)*R640</f>
        <v>56.07</v>
      </c>
    </row>
    <row r="641" ht="45.0" customHeight="true">
      <c r="P641" s="1708" t="s">
        <v>47</v>
      </c>
      <c r="Q641" s="1708" t="s">
        <v>48</v>
      </c>
      <c r="R641" s="1733" t="n">
        <v>21.0</v>
      </c>
      <c r="S641" s="1734" t="n">
        <f>ROUND(K632,2)*R641</f>
        <v>56.07</v>
      </c>
    </row>
    <row r="642" ht="45.0" customHeight="true">
      <c r="A642" s="1735" t="s">
        <v>23</v>
      </c>
      <c r="B642" s="1735" t="s">
        <v>250</v>
      </c>
      <c r="C642" s="1735" t="s">
        <v>70</v>
      </c>
      <c r="D642" s="1735" t="s">
        <v>251</v>
      </c>
      <c r="E642" s="1735" t="s">
        <v>252</v>
      </c>
      <c r="F642" s="1736" t="n">
        <f>R642+R643+R644+R645+R646+R647+R648+R649+R650+R651</f>
        <v>210.0</v>
      </c>
      <c r="G642" s="1735" t="s">
        <v>52</v>
      </c>
      <c r="H642" s="1737" t="n">
        <v>19.35</v>
      </c>
      <c r="I642" s="1738" t="n">
        <v>19.35</v>
      </c>
      <c r="J642" s="1739" t="n">
        <v>0.2096</v>
      </c>
      <c r="K642" s="1740" t="n">
        <f>ROUND(I642,2)+(ROUND(I642,2)*J642)</f>
        <v>23.40576</v>
      </c>
      <c r="L642" s="1741" t="n">
        <f>ROUND(S642,2)+ROUND(S643,2)+ROUND(S644,2)+ROUND(S645,2)+ROUND(S646,2)+ROUND(S647,2)+ROUND(S648,2)+ROUND(S649,2)+ROUND(S650,2)+ROUND(S651,2)</f>
        <v>4916.1</v>
      </c>
      <c r="M642" s="1735" t="s">
        <v>21</v>
      </c>
      <c r="N642" s="1735" t="s">
        <v>248</v>
      </c>
      <c r="O642" s="1735" t="s">
        <v>249</v>
      </c>
      <c r="P642" s="1735" t="s">
        <v>20</v>
      </c>
      <c r="Q642" s="1735" t="s">
        <v>30</v>
      </c>
      <c r="R642" s="1742" t="n">
        <v>21.0</v>
      </c>
      <c r="S642" s="1743" t="n">
        <f>ROUND(K642,2)*R642</f>
        <v>491.61</v>
      </c>
    </row>
    <row r="643" ht="45.0" customHeight="true">
      <c r="P643" s="1735" t="s">
        <v>31</v>
      </c>
      <c r="Q643" s="1735" t="s">
        <v>32</v>
      </c>
      <c r="R643" s="1744" t="n">
        <v>21.0</v>
      </c>
      <c r="S643" s="1745" t="n">
        <f>ROUND(K642,2)*R643</f>
        <v>491.61</v>
      </c>
    </row>
    <row r="644" ht="45.0" customHeight="true">
      <c r="P644" s="1735" t="s">
        <v>33</v>
      </c>
      <c r="Q644" s="1735" t="s">
        <v>34</v>
      </c>
      <c r="R644" s="1746" t="n">
        <v>21.0</v>
      </c>
      <c r="S644" s="1747" t="n">
        <f>ROUND(K642,2)*R644</f>
        <v>491.61</v>
      </c>
    </row>
    <row r="645" ht="45.0" customHeight="true">
      <c r="P645" s="1735" t="s">
        <v>35</v>
      </c>
      <c r="Q645" s="1735" t="s">
        <v>36</v>
      </c>
      <c r="R645" s="1748" t="n">
        <v>21.0</v>
      </c>
      <c r="S645" s="1749" t="n">
        <f>ROUND(K642,2)*R645</f>
        <v>491.61</v>
      </c>
    </row>
    <row r="646" ht="45.0" customHeight="true">
      <c r="P646" s="1735" t="s">
        <v>37</v>
      </c>
      <c r="Q646" s="1735" t="s">
        <v>38</v>
      </c>
      <c r="R646" s="1750" t="n">
        <v>21.0</v>
      </c>
      <c r="S646" s="1751" t="n">
        <f>ROUND(K642,2)*R646</f>
        <v>491.61</v>
      </c>
    </row>
    <row r="647" ht="45.0" customHeight="true">
      <c r="P647" s="1735" t="s">
        <v>39</v>
      </c>
      <c r="Q647" s="1735" t="s">
        <v>40</v>
      </c>
      <c r="R647" s="1752" t="n">
        <v>21.0</v>
      </c>
      <c r="S647" s="1753" t="n">
        <f>ROUND(K642,2)*R647</f>
        <v>491.61</v>
      </c>
    </row>
    <row r="648" ht="45.0" customHeight="true">
      <c r="P648" s="1735" t="s">
        <v>41</v>
      </c>
      <c r="Q648" s="1735" t="s">
        <v>42</v>
      </c>
      <c r="R648" s="1754" t="n">
        <v>21.0</v>
      </c>
      <c r="S648" s="1755" t="n">
        <f>ROUND(K642,2)*R648</f>
        <v>491.61</v>
      </c>
    </row>
    <row r="649" ht="45.0" customHeight="true">
      <c r="P649" s="1735" t="s">
        <v>43</v>
      </c>
      <c r="Q649" s="1735" t="s">
        <v>44</v>
      </c>
      <c r="R649" s="1756" t="n">
        <v>21.0</v>
      </c>
      <c r="S649" s="1757" t="n">
        <f>ROUND(K642,2)*R649</f>
        <v>491.61</v>
      </c>
    </row>
    <row r="650" ht="45.0" customHeight="true">
      <c r="P650" s="1735" t="s">
        <v>45</v>
      </c>
      <c r="Q650" s="1735" t="s">
        <v>46</v>
      </c>
      <c r="R650" s="1758" t="n">
        <v>21.0</v>
      </c>
      <c r="S650" s="1759" t="n">
        <f>ROUND(K642,2)*R650</f>
        <v>491.61</v>
      </c>
    </row>
    <row r="651" ht="45.0" customHeight="true">
      <c r="P651" s="1735" t="s">
        <v>47</v>
      </c>
      <c r="Q651" s="1735" t="s">
        <v>48</v>
      </c>
      <c r="R651" s="1760" t="n">
        <v>21.0</v>
      </c>
      <c r="S651" s="1761" t="n">
        <f>ROUND(K642,2)*R651</f>
        <v>491.61</v>
      </c>
    </row>
    <row r="652" ht="45.0" customHeight="true">
      <c r="A652" s="1762" t="s">
        <v>23</v>
      </c>
      <c r="B652" s="1762" t="s">
        <v>253</v>
      </c>
      <c r="C652" s="1762" t="s">
        <v>25</v>
      </c>
      <c r="D652" s="1762" t="s">
        <v>254</v>
      </c>
      <c r="E652" s="1762" t="s">
        <v>255</v>
      </c>
      <c r="F652" s="1763" t="n">
        <f>R652+R653+R654+R655+R656+R657+R658+R659+R660+R661</f>
        <v>210.0</v>
      </c>
      <c r="G652" s="1762" t="s">
        <v>52</v>
      </c>
      <c r="H652" s="1764" t="n">
        <v>17.86</v>
      </c>
      <c r="I652" s="1765" t="n">
        <v>17.86</v>
      </c>
      <c r="J652" s="1766" t="n">
        <v>0.2096</v>
      </c>
      <c r="K652" s="1767" t="n">
        <f>ROUND(I652,2)+(ROUND(I652,2)*J652)</f>
        <v>21.603456</v>
      </c>
      <c r="L652" s="1768" t="n">
        <f>ROUND(S652,2)+ROUND(S653,2)+ROUND(S654,2)+ROUND(S655,2)+ROUND(S656,2)+ROUND(S657,2)+ROUND(S658,2)+ROUND(S659,2)+ROUND(S660,2)+ROUND(S661,2)</f>
        <v>4536.0</v>
      </c>
      <c r="M652" s="1762" t="s">
        <v>21</v>
      </c>
      <c r="N652" s="1762" t="s">
        <v>248</v>
      </c>
      <c r="O652" s="1762" t="s">
        <v>249</v>
      </c>
      <c r="P652" s="1762" t="s">
        <v>20</v>
      </c>
      <c r="Q652" s="1762" t="s">
        <v>30</v>
      </c>
      <c r="R652" s="1769" t="n">
        <v>21.0</v>
      </c>
      <c r="S652" s="1770" t="n">
        <f>ROUND(K652,2)*R652</f>
        <v>453.6</v>
      </c>
    </row>
    <row r="653" ht="45.0" customHeight="true">
      <c r="P653" s="1762" t="s">
        <v>31</v>
      </c>
      <c r="Q653" s="1762" t="s">
        <v>32</v>
      </c>
      <c r="R653" s="1771" t="n">
        <v>21.0</v>
      </c>
      <c r="S653" s="1772" t="n">
        <f>ROUND(K652,2)*R653</f>
        <v>453.6</v>
      </c>
    </row>
    <row r="654" ht="45.0" customHeight="true">
      <c r="P654" s="1762" t="s">
        <v>33</v>
      </c>
      <c r="Q654" s="1762" t="s">
        <v>34</v>
      </c>
      <c r="R654" s="1773" t="n">
        <v>21.0</v>
      </c>
      <c r="S654" s="1774" t="n">
        <f>ROUND(K652,2)*R654</f>
        <v>453.6</v>
      </c>
    </row>
    <row r="655" ht="45.0" customHeight="true">
      <c r="P655" s="1762" t="s">
        <v>35</v>
      </c>
      <c r="Q655" s="1762" t="s">
        <v>36</v>
      </c>
      <c r="R655" s="1775" t="n">
        <v>21.0</v>
      </c>
      <c r="S655" s="1776" t="n">
        <f>ROUND(K652,2)*R655</f>
        <v>453.6</v>
      </c>
    </row>
    <row r="656" ht="45.0" customHeight="true">
      <c r="P656" s="1762" t="s">
        <v>37</v>
      </c>
      <c r="Q656" s="1762" t="s">
        <v>38</v>
      </c>
      <c r="R656" s="1777" t="n">
        <v>21.0</v>
      </c>
      <c r="S656" s="1778" t="n">
        <f>ROUND(K652,2)*R656</f>
        <v>453.6</v>
      </c>
    </row>
    <row r="657" ht="45.0" customHeight="true">
      <c r="P657" s="1762" t="s">
        <v>39</v>
      </c>
      <c r="Q657" s="1762" t="s">
        <v>40</v>
      </c>
      <c r="R657" s="1779" t="n">
        <v>21.0</v>
      </c>
      <c r="S657" s="1780" t="n">
        <f>ROUND(K652,2)*R657</f>
        <v>453.6</v>
      </c>
    </row>
    <row r="658" ht="45.0" customHeight="true">
      <c r="P658" s="1762" t="s">
        <v>41</v>
      </c>
      <c r="Q658" s="1762" t="s">
        <v>42</v>
      </c>
      <c r="R658" s="1781" t="n">
        <v>21.0</v>
      </c>
      <c r="S658" s="1782" t="n">
        <f>ROUND(K652,2)*R658</f>
        <v>453.6</v>
      </c>
    </row>
    <row r="659" ht="45.0" customHeight="true">
      <c r="P659" s="1762" t="s">
        <v>43</v>
      </c>
      <c r="Q659" s="1762" t="s">
        <v>44</v>
      </c>
      <c r="R659" s="1783" t="n">
        <v>21.0</v>
      </c>
      <c r="S659" s="1784" t="n">
        <f>ROUND(K652,2)*R659</f>
        <v>453.6</v>
      </c>
    </row>
    <row r="660" ht="45.0" customHeight="true">
      <c r="P660" s="1762" t="s">
        <v>45</v>
      </c>
      <c r="Q660" s="1762" t="s">
        <v>46</v>
      </c>
      <c r="R660" s="1785" t="n">
        <v>21.0</v>
      </c>
      <c r="S660" s="1786" t="n">
        <f>ROUND(K652,2)*R660</f>
        <v>453.6</v>
      </c>
    </row>
    <row r="661" ht="45.0" customHeight="true">
      <c r="P661" s="1762" t="s">
        <v>47</v>
      </c>
      <c r="Q661" s="1762" t="s">
        <v>48</v>
      </c>
      <c r="R661" s="1787" t="n">
        <v>21.0</v>
      </c>
      <c r="S661" s="1788" t="n">
        <f>ROUND(K652,2)*R661</f>
        <v>453.6</v>
      </c>
    </row>
    <row r="662" ht="45.0" customHeight="true">
      <c r="A662" s="1790" t="s">
        <v>19</v>
      </c>
      <c r="B662" s="1790" t="s">
        <v>223</v>
      </c>
      <c r="C662" s="1790" t="s">
        <v>21</v>
      </c>
      <c r="D662" s="1790" t="s">
        <v>21</v>
      </c>
      <c r="E662" s="1790" t="s">
        <v>256</v>
      </c>
      <c r="F662" s="1790" t="s">
        <v>21</v>
      </c>
      <c r="G662" s="1790" t="s">
        <v>21</v>
      </c>
      <c r="H662" s="1790" t="s">
        <v>21</v>
      </c>
      <c r="I662" s="1790" t="s">
        <v>21</v>
      </c>
      <c r="J662" s="1790" t="s">
        <v>21</v>
      </c>
      <c r="K662" s="1790" t="s">
        <v>21</v>
      </c>
      <c r="L662" s="1791" t="n">
        <f>ROUND(L663,2)+ROUND(L673,2)+ROUND(L683,2)+ROUND(L693,2)+ROUND(L703,2)+ROUND(L713,2)+ROUND(L723,2)+ROUND(L733,2)+ROUND(L743,2)</f>
        <v>103557.3</v>
      </c>
      <c r="M662" s="1790" t="s">
        <v>21</v>
      </c>
      <c r="N662" s="1790" t="s">
        <v>21</v>
      </c>
      <c r="O662" s="1790" t="s">
        <v>21</v>
      </c>
      <c r="P662" s="1790" t="s">
        <v>21</v>
      </c>
      <c r="Q662" s="1790" t="s">
        <v>21</v>
      </c>
      <c r="R662" s="1790" t="s">
        <v>21</v>
      </c>
      <c r="S662" s="1790" t="s">
        <v>21</v>
      </c>
    </row>
    <row r="663" ht="45.0" customHeight="true">
      <c r="A663" s="1792" t="s">
        <v>23</v>
      </c>
      <c r="B663" s="1792" t="s">
        <v>257</v>
      </c>
      <c r="C663" s="1792" t="s">
        <v>25</v>
      </c>
      <c r="D663" s="1792" t="s">
        <v>258</v>
      </c>
      <c r="E663" s="1792" t="s">
        <v>259</v>
      </c>
      <c r="F663" s="1793" t="n">
        <f>R663+R664+R665+R666+R667+R668+R669+R670+R671+R672</f>
        <v>538.6999999999999</v>
      </c>
      <c r="G663" s="1792" t="s">
        <v>52</v>
      </c>
      <c r="H663" s="1794" t="n">
        <v>0.74</v>
      </c>
      <c r="I663" s="1795" t="n">
        <v>0.74</v>
      </c>
      <c r="J663" s="1796" t="n">
        <v>0.2096</v>
      </c>
      <c r="K663" s="1797" t="n">
        <f>ROUND(I663,2)+(ROUND(I663,2)*J663)</f>
        <v>0.895104</v>
      </c>
      <c r="L663" s="1798" t="n">
        <f>ROUND(S663,2)+ROUND(S664,2)+ROUND(S665,2)+ROUND(S666,2)+ROUND(S667,2)+ROUND(S668,2)+ROUND(S669,2)+ROUND(S670,2)+ROUND(S671,2)+ROUND(S672,2)</f>
        <v>484.80000000000007</v>
      </c>
      <c r="M663" s="1792" t="s">
        <v>21</v>
      </c>
      <c r="N663" s="1792" t="s">
        <v>260</v>
      </c>
      <c r="O663" s="1792" t="s">
        <v>256</v>
      </c>
      <c r="P663" s="1792" t="s">
        <v>20</v>
      </c>
      <c r="Q663" s="1792" t="s">
        <v>30</v>
      </c>
      <c r="R663" s="1799" t="n">
        <v>53.87</v>
      </c>
      <c r="S663" s="1800" t="n">
        <f>ROUND(K663,2)*R663</f>
        <v>48.483</v>
      </c>
    </row>
    <row r="664" ht="45.0" customHeight="true">
      <c r="P664" s="1792" t="s">
        <v>31</v>
      </c>
      <c r="Q664" s="1792" t="s">
        <v>32</v>
      </c>
      <c r="R664" s="1801" t="n">
        <v>53.87</v>
      </c>
      <c r="S664" s="1802" t="n">
        <f>ROUND(K663,2)*R664</f>
        <v>48.483</v>
      </c>
    </row>
    <row r="665" ht="45.0" customHeight="true">
      <c r="P665" s="1792" t="s">
        <v>33</v>
      </c>
      <c r="Q665" s="1792" t="s">
        <v>34</v>
      </c>
      <c r="R665" s="1803" t="n">
        <v>53.87</v>
      </c>
      <c r="S665" s="1804" t="n">
        <f>ROUND(K663,2)*R665</f>
        <v>48.483</v>
      </c>
    </row>
    <row r="666" ht="45.0" customHeight="true">
      <c r="P666" s="1792" t="s">
        <v>35</v>
      </c>
      <c r="Q666" s="1792" t="s">
        <v>36</v>
      </c>
      <c r="R666" s="1805" t="n">
        <v>53.87</v>
      </c>
      <c r="S666" s="1806" t="n">
        <f>ROUND(K663,2)*R666</f>
        <v>48.483</v>
      </c>
    </row>
    <row r="667" ht="45.0" customHeight="true">
      <c r="P667" s="1792" t="s">
        <v>37</v>
      </c>
      <c r="Q667" s="1792" t="s">
        <v>38</v>
      </c>
      <c r="R667" s="1807" t="n">
        <v>53.87</v>
      </c>
      <c r="S667" s="1808" t="n">
        <f>ROUND(K663,2)*R667</f>
        <v>48.483</v>
      </c>
    </row>
    <row r="668" ht="45.0" customHeight="true">
      <c r="P668" s="1792" t="s">
        <v>39</v>
      </c>
      <c r="Q668" s="1792" t="s">
        <v>40</v>
      </c>
      <c r="R668" s="1809" t="n">
        <v>53.87</v>
      </c>
      <c r="S668" s="1810" t="n">
        <f>ROUND(K663,2)*R668</f>
        <v>48.483</v>
      </c>
    </row>
    <row r="669" ht="45.0" customHeight="true">
      <c r="P669" s="1792" t="s">
        <v>41</v>
      </c>
      <c r="Q669" s="1792" t="s">
        <v>42</v>
      </c>
      <c r="R669" s="1811" t="n">
        <v>53.87</v>
      </c>
      <c r="S669" s="1812" t="n">
        <f>ROUND(K663,2)*R669</f>
        <v>48.483</v>
      </c>
    </row>
    <row r="670" ht="45.0" customHeight="true">
      <c r="P670" s="1792" t="s">
        <v>43</v>
      </c>
      <c r="Q670" s="1792" t="s">
        <v>44</v>
      </c>
      <c r="R670" s="1813" t="n">
        <v>53.87</v>
      </c>
      <c r="S670" s="1814" t="n">
        <f>ROUND(K663,2)*R670</f>
        <v>48.483</v>
      </c>
    </row>
    <row r="671" ht="45.0" customHeight="true">
      <c r="P671" s="1792" t="s">
        <v>45</v>
      </c>
      <c r="Q671" s="1792" t="s">
        <v>46</v>
      </c>
      <c r="R671" s="1815" t="n">
        <v>53.87</v>
      </c>
      <c r="S671" s="1816" t="n">
        <f>ROUND(K663,2)*R671</f>
        <v>48.483</v>
      </c>
    </row>
    <row r="672" ht="45.0" customHeight="true">
      <c r="P672" s="1792" t="s">
        <v>47</v>
      </c>
      <c r="Q672" s="1792" t="s">
        <v>48</v>
      </c>
      <c r="R672" s="1817" t="n">
        <v>53.87</v>
      </c>
      <c r="S672" s="1818" t="n">
        <f>ROUND(K663,2)*R672</f>
        <v>48.483</v>
      </c>
    </row>
    <row r="673" ht="45.0" customHeight="true">
      <c r="A673" s="1819" t="s">
        <v>23</v>
      </c>
      <c r="B673" s="1819" t="s">
        <v>261</v>
      </c>
      <c r="C673" s="1819" t="s">
        <v>25</v>
      </c>
      <c r="D673" s="1819" t="s">
        <v>262</v>
      </c>
      <c r="E673" s="1819" t="s">
        <v>263</v>
      </c>
      <c r="F673" s="1820" t="n">
        <f>R673+R674+R675+R676+R677+R678+R679+R680+R681+R682</f>
        <v>53.9</v>
      </c>
      <c r="G673" s="1819" t="s">
        <v>28</v>
      </c>
      <c r="H673" s="1821" t="n">
        <v>163.78</v>
      </c>
      <c r="I673" s="1822" t="n">
        <v>163.78</v>
      </c>
      <c r="J673" s="1823" t="n">
        <v>0.2096</v>
      </c>
      <c r="K673" s="1824" t="n">
        <f>ROUND(I673,2)+(ROUND(I673,2)*J673)</f>
        <v>198.10828800000002</v>
      </c>
      <c r="L673" s="1825" t="n">
        <f>ROUND(S673,2)+ROUND(S674,2)+ROUND(S675,2)+ROUND(S676,2)+ROUND(S677,2)+ROUND(S678,2)+ROUND(S679,2)+ROUND(S680,2)+ROUND(S681,2)+ROUND(S682,2)</f>
        <v>10678.099999999997</v>
      </c>
      <c r="M673" s="1819" t="s">
        <v>21</v>
      </c>
      <c r="N673" s="1819" t="s">
        <v>260</v>
      </c>
      <c r="O673" s="1819" t="s">
        <v>256</v>
      </c>
      <c r="P673" s="1819" t="s">
        <v>20</v>
      </c>
      <c r="Q673" s="1819" t="s">
        <v>30</v>
      </c>
      <c r="R673" s="1826" t="n">
        <v>5.39</v>
      </c>
      <c r="S673" s="1827" t="n">
        <f>ROUND(K673,2)*R673</f>
        <v>1067.8129</v>
      </c>
    </row>
    <row r="674" ht="45.0" customHeight="true">
      <c r="P674" s="1819" t="s">
        <v>31</v>
      </c>
      <c r="Q674" s="1819" t="s">
        <v>32</v>
      </c>
      <c r="R674" s="1828" t="n">
        <v>5.39</v>
      </c>
      <c r="S674" s="1829" t="n">
        <f>ROUND(K673,2)*R674</f>
        <v>1067.8129</v>
      </c>
    </row>
    <row r="675" ht="45.0" customHeight="true">
      <c r="P675" s="1819" t="s">
        <v>33</v>
      </c>
      <c r="Q675" s="1819" t="s">
        <v>34</v>
      </c>
      <c r="R675" s="1830" t="n">
        <v>5.39</v>
      </c>
      <c r="S675" s="1831" t="n">
        <f>ROUND(K673,2)*R675</f>
        <v>1067.8129</v>
      </c>
    </row>
    <row r="676" ht="45.0" customHeight="true">
      <c r="P676" s="1819" t="s">
        <v>35</v>
      </c>
      <c r="Q676" s="1819" t="s">
        <v>36</v>
      </c>
      <c r="R676" s="1832" t="n">
        <v>5.39</v>
      </c>
      <c r="S676" s="1833" t="n">
        <f>ROUND(K673,2)*R676</f>
        <v>1067.8129</v>
      </c>
    </row>
    <row r="677" ht="45.0" customHeight="true">
      <c r="P677" s="1819" t="s">
        <v>37</v>
      </c>
      <c r="Q677" s="1819" t="s">
        <v>38</v>
      </c>
      <c r="R677" s="1834" t="n">
        <v>5.39</v>
      </c>
      <c r="S677" s="1835" t="n">
        <f>ROUND(K673,2)*R677</f>
        <v>1067.8129</v>
      </c>
    </row>
    <row r="678" ht="45.0" customHeight="true">
      <c r="P678" s="1819" t="s">
        <v>39</v>
      </c>
      <c r="Q678" s="1819" t="s">
        <v>40</v>
      </c>
      <c r="R678" s="1836" t="n">
        <v>5.39</v>
      </c>
      <c r="S678" s="1837" t="n">
        <f>ROUND(K673,2)*R678</f>
        <v>1067.8129</v>
      </c>
    </row>
    <row r="679" ht="45.0" customHeight="true">
      <c r="P679" s="1819" t="s">
        <v>41</v>
      </c>
      <c r="Q679" s="1819" t="s">
        <v>42</v>
      </c>
      <c r="R679" s="1838" t="n">
        <v>5.39</v>
      </c>
      <c r="S679" s="1839" t="n">
        <f>ROUND(K673,2)*R679</f>
        <v>1067.8129</v>
      </c>
    </row>
    <row r="680" ht="45.0" customHeight="true">
      <c r="P680" s="1819" t="s">
        <v>43</v>
      </c>
      <c r="Q680" s="1819" t="s">
        <v>44</v>
      </c>
      <c r="R680" s="1840" t="n">
        <v>5.39</v>
      </c>
      <c r="S680" s="1841" t="n">
        <f>ROUND(K673,2)*R680</f>
        <v>1067.8129</v>
      </c>
    </row>
    <row r="681" ht="45.0" customHeight="true">
      <c r="P681" s="1819" t="s">
        <v>45</v>
      </c>
      <c r="Q681" s="1819" t="s">
        <v>46</v>
      </c>
      <c r="R681" s="1842" t="n">
        <v>5.39</v>
      </c>
      <c r="S681" s="1843" t="n">
        <f>ROUND(K673,2)*R681</f>
        <v>1067.8129</v>
      </c>
    </row>
    <row r="682" ht="45.0" customHeight="true">
      <c r="P682" s="1819" t="s">
        <v>47</v>
      </c>
      <c r="Q682" s="1819" t="s">
        <v>48</v>
      </c>
      <c r="R682" s="1844" t="n">
        <v>5.39</v>
      </c>
      <c r="S682" s="1845" t="n">
        <f>ROUND(K673,2)*R682</f>
        <v>1067.8129</v>
      </c>
    </row>
    <row r="683" ht="45.0" customHeight="true">
      <c r="A683" s="1846" t="s">
        <v>23</v>
      </c>
      <c r="B683" s="1846" t="s">
        <v>264</v>
      </c>
      <c r="C683" s="1846" t="s">
        <v>25</v>
      </c>
      <c r="D683" s="1846" t="s">
        <v>265</v>
      </c>
      <c r="E683" s="1846" t="s">
        <v>266</v>
      </c>
      <c r="F683" s="1847" t="n">
        <f>R683+R684+R685+R686+R687+R688+R689+R690+R691+R692</f>
        <v>538.6999999999999</v>
      </c>
      <c r="G683" s="1846" t="s">
        <v>52</v>
      </c>
      <c r="H683" s="1848" t="n">
        <v>2.79</v>
      </c>
      <c r="I683" s="1849" t="n">
        <v>2.79</v>
      </c>
      <c r="J683" s="1850" t="n">
        <v>0.2096</v>
      </c>
      <c r="K683" s="1851" t="n">
        <f>ROUND(I683,2)+(ROUND(I683,2)*J683)</f>
        <v>3.374784</v>
      </c>
      <c r="L683" s="1852" t="n">
        <f>ROUND(S683,2)+ROUND(S684,2)+ROUND(S685,2)+ROUND(S686,2)+ROUND(S687,2)+ROUND(S688,2)+ROUND(S689,2)+ROUND(S690,2)+ROUND(S691,2)+ROUND(S692,2)</f>
        <v>1815.3999999999999</v>
      </c>
      <c r="M683" s="1846" t="s">
        <v>21</v>
      </c>
      <c r="N683" s="1846" t="s">
        <v>260</v>
      </c>
      <c r="O683" s="1846" t="s">
        <v>256</v>
      </c>
      <c r="P683" s="1846" t="s">
        <v>20</v>
      </c>
      <c r="Q683" s="1846" t="s">
        <v>30</v>
      </c>
      <c r="R683" s="1853" t="n">
        <v>53.87</v>
      </c>
      <c r="S683" s="1854" t="n">
        <f>ROUND(K683,2)*R683</f>
        <v>181.5419</v>
      </c>
    </row>
    <row r="684" ht="45.0" customHeight="true">
      <c r="P684" s="1846" t="s">
        <v>31</v>
      </c>
      <c r="Q684" s="1846" t="s">
        <v>32</v>
      </c>
      <c r="R684" s="1855" t="n">
        <v>53.87</v>
      </c>
      <c r="S684" s="1856" t="n">
        <f>ROUND(K683,2)*R684</f>
        <v>181.5419</v>
      </c>
    </row>
    <row r="685" ht="45.0" customHeight="true">
      <c r="P685" s="1846" t="s">
        <v>33</v>
      </c>
      <c r="Q685" s="1846" t="s">
        <v>34</v>
      </c>
      <c r="R685" s="1857" t="n">
        <v>53.87</v>
      </c>
      <c r="S685" s="1858" t="n">
        <f>ROUND(K683,2)*R685</f>
        <v>181.5419</v>
      </c>
    </row>
    <row r="686" ht="45.0" customHeight="true">
      <c r="P686" s="1846" t="s">
        <v>35</v>
      </c>
      <c r="Q686" s="1846" t="s">
        <v>36</v>
      </c>
      <c r="R686" s="1859" t="n">
        <v>53.87</v>
      </c>
      <c r="S686" s="1860" t="n">
        <f>ROUND(K683,2)*R686</f>
        <v>181.5419</v>
      </c>
    </row>
    <row r="687" ht="45.0" customHeight="true">
      <c r="P687" s="1846" t="s">
        <v>37</v>
      </c>
      <c r="Q687" s="1846" t="s">
        <v>38</v>
      </c>
      <c r="R687" s="1861" t="n">
        <v>53.87</v>
      </c>
      <c r="S687" s="1862" t="n">
        <f>ROUND(K683,2)*R687</f>
        <v>181.5419</v>
      </c>
    </row>
    <row r="688" ht="45.0" customHeight="true">
      <c r="P688" s="1846" t="s">
        <v>39</v>
      </c>
      <c r="Q688" s="1846" t="s">
        <v>40</v>
      </c>
      <c r="R688" s="1863" t="n">
        <v>53.87</v>
      </c>
      <c r="S688" s="1864" t="n">
        <f>ROUND(K683,2)*R688</f>
        <v>181.5419</v>
      </c>
    </row>
    <row r="689" ht="45.0" customHeight="true">
      <c r="P689" s="1846" t="s">
        <v>41</v>
      </c>
      <c r="Q689" s="1846" t="s">
        <v>42</v>
      </c>
      <c r="R689" s="1865" t="n">
        <v>53.87</v>
      </c>
      <c r="S689" s="1866" t="n">
        <f>ROUND(K683,2)*R689</f>
        <v>181.5419</v>
      </c>
    </row>
    <row r="690" ht="45.0" customHeight="true">
      <c r="P690" s="1846" t="s">
        <v>43</v>
      </c>
      <c r="Q690" s="1846" t="s">
        <v>44</v>
      </c>
      <c r="R690" s="1867" t="n">
        <v>53.87</v>
      </c>
      <c r="S690" s="1868" t="n">
        <f>ROUND(K683,2)*R690</f>
        <v>181.5419</v>
      </c>
    </row>
    <row r="691" ht="45.0" customHeight="true">
      <c r="P691" s="1846" t="s">
        <v>45</v>
      </c>
      <c r="Q691" s="1846" t="s">
        <v>46</v>
      </c>
      <c r="R691" s="1869" t="n">
        <v>53.87</v>
      </c>
      <c r="S691" s="1870" t="n">
        <f>ROUND(K683,2)*R691</f>
        <v>181.5419</v>
      </c>
    </row>
    <row r="692" ht="45.0" customHeight="true">
      <c r="P692" s="1846" t="s">
        <v>47</v>
      </c>
      <c r="Q692" s="1846" t="s">
        <v>48</v>
      </c>
      <c r="R692" s="1871" t="n">
        <v>53.87</v>
      </c>
      <c r="S692" s="1872" t="n">
        <f>ROUND(K683,2)*R692</f>
        <v>181.5419</v>
      </c>
    </row>
    <row r="693" ht="45.0" customHeight="true">
      <c r="A693" s="1873" t="s">
        <v>23</v>
      </c>
      <c r="B693" s="1873" t="s">
        <v>267</v>
      </c>
      <c r="C693" s="1873" t="s">
        <v>25</v>
      </c>
      <c r="D693" s="1873" t="s">
        <v>268</v>
      </c>
      <c r="E693" s="1873" t="s">
        <v>269</v>
      </c>
      <c r="F693" s="1874" t="n">
        <f>R693+R694+R695+R696+R697+R698+R699+R700+R701+R702</f>
        <v>538.6999999999999</v>
      </c>
      <c r="G693" s="1873" t="s">
        <v>52</v>
      </c>
      <c r="H693" s="1875" t="n">
        <v>38.98</v>
      </c>
      <c r="I693" s="1876" t="n">
        <v>38.98</v>
      </c>
      <c r="J693" s="1877" t="n">
        <v>0.2096</v>
      </c>
      <c r="K693" s="1878" t="n">
        <f>ROUND(I693,2)+(ROUND(I693,2)*J693)</f>
        <v>47.15020799999999</v>
      </c>
      <c r="L693" s="1879" t="n">
        <f>ROUND(S693,2)+ROUND(S694,2)+ROUND(S695,2)+ROUND(S696,2)+ROUND(S697,2)+ROUND(S698,2)+ROUND(S699,2)+ROUND(S700,2)+ROUND(S701,2)+ROUND(S702,2)</f>
        <v>25399.7</v>
      </c>
      <c r="M693" s="1873" t="s">
        <v>21</v>
      </c>
      <c r="N693" s="1873" t="s">
        <v>260</v>
      </c>
      <c r="O693" s="1873" t="s">
        <v>256</v>
      </c>
      <c r="P693" s="1873" t="s">
        <v>20</v>
      </c>
      <c r="Q693" s="1873" t="s">
        <v>30</v>
      </c>
      <c r="R693" s="1880" t="n">
        <v>53.87</v>
      </c>
      <c r="S693" s="1881" t="n">
        <f>ROUND(K693,2)*R693</f>
        <v>2539.9705</v>
      </c>
    </row>
    <row r="694" ht="45.0" customHeight="true">
      <c r="P694" s="1873" t="s">
        <v>31</v>
      </c>
      <c r="Q694" s="1873" t="s">
        <v>32</v>
      </c>
      <c r="R694" s="1882" t="n">
        <v>53.87</v>
      </c>
      <c r="S694" s="1883" t="n">
        <f>ROUND(K693,2)*R694</f>
        <v>2539.9705</v>
      </c>
    </row>
    <row r="695" ht="45.0" customHeight="true">
      <c r="P695" s="1873" t="s">
        <v>33</v>
      </c>
      <c r="Q695" s="1873" t="s">
        <v>34</v>
      </c>
      <c r="R695" s="1884" t="n">
        <v>53.87</v>
      </c>
      <c r="S695" s="1885" t="n">
        <f>ROUND(K693,2)*R695</f>
        <v>2539.9705</v>
      </c>
    </row>
    <row r="696" ht="45.0" customHeight="true">
      <c r="P696" s="1873" t="s">
        <v>35</v>
      </c>
      <c r="Q696" s="1873" t="s">
        <v>36</v>
      </c>
      <c r="R696" s="1886" t="n">
        <v>53.87</v>
      </c>
      <c r="S696" s="1887" t="n">
        <f>ROUND(K693,2)*R696</f>
        <v>2539.9705</v>
      </c>
    </row>
    <row r="697" ht="45.0" customHeight="true">
      <c r="P697" s="1873" t="s">
        <v>37</v>
      </c>
      <c r="Q697" s="1873" t="s">
        <v>38</v>
      </c>
      <c r="R697" s="1888" t="n">
        <v>53.87</v>
      </c>
      <c r="S697" s="1889" t="n">
        <f>ROUND(K693,2)*R697</f>
        <v>2539.9705</v>
      </c>
    </row>
    <row r="698" ht="45.0" customHeight="true">
      <c r="P698" s="1873" t="s">
        <v>39</v>
      </c>
      <c r="Q698" s="1873" t="s">
        <v>40</v>
      </c>
      <c r="R698" s="1890" t="n">
        <v>53.87</v>
      </c>
      <c r="S698" s="1891" t="n">
        <f>ROUND(K693,2)*R698</f>
        <v>2539.9705</v>
      </c>
    </row>
    <row r="699" ht="45.0" customHeight="true">
      <c r="P699" s="1873" t="s">
        <v>41</v>
      </c>
      <c r="Q699" s="1873" t="s">
        <v>42</v>
      </c>
      <c r="R699" s="1892" t="n">
        <v>53.87</v>
      </c>
      <c r="S699" s="1893" t="n">
        <f>ROUND(K693,2)*R699</f>
        <v>2539.9705</v>
      </c>
    </row>
    <row r="700" ht="45.0" customHeight="true">
      <c r="P700" s="1873" t="s">
        <v>43</v>
      </c>
      <c r="Q700" s="1873" t="s">
        <v>44</v>
      </c>
      <c r="R700" s="1894" t="n">
        <v>53.87</v>
      </c>
      <c r="S700" s="1895" t="n">
        <f>ROUND(K693,2)*R700</f>
        <v>2539.9705</v>
      </c>
    </row>
    <row r="701" ht="45.0" customHeight="true">
      <c r="P701" s="1873" t="s">
        <v>45</v>
      </c>
      <c r="Q701" s="1873" t="s">
        <v>46</v>
      </c>
      <c r="R701" s="1896" t="n">
        <v>53.87</v>
      </c>
      <c r="S701" s="1897" t="n">
        <f>ROUND(K693,2)*R701</f>
        <v>2539.9705</v>
      </c>
    </row>
    <row r="702" ht="45.0" customHeight="true">
      <c r="P702" s="1873" t="s">
        <v>47</v>
      </c>
      <c r="Q702" s="1873" t="s">
        <v>48</v>
      </c>
      <c r="R702" s="1898" t="n">
        <v>53.87</v>
      </c>
      <c r="S702" s="1899" t="n">
        <f>ROUND(K693,2)*R702</f>
        <v>2539.9705</v>
      </c>
    </row>
    <row r="703" ht="45.0" customHeight="true">
      <c r="A703" s="1900" t="s">
        <v>23</v>
      </c>
      <c r="B703" s="1900" t="s">
        <v>270</v>
      </c>
      <c r="C703" s="1900" t="s">
        <v>25</v>
      </c>
      <c r="D703" s="1900" t="s">
        <v>271</v>
      </c>
      <c r="E703" s="1900" t="s">
        <v>272</v>
      </c>
      <c r="F703" s="1901" t="n">
        <f>R703+R704+R705+R706+R707+R708+R709+R710+R711+R712</f>
        <v>151.29999999999998</v>
      </c>
      <c r="G703" s="1900" t="s">
        <v>52</v>
      </c>
      <c r="H703" s="1902" t="n">
        <v>57.59</v>
      </c>
      <c r="I703" s="1903" t="n">
        <v>57.59</v>
      </c>
      <c r="J703" s="1904" t="n">
        <v>0.2096</v>
      </c>
      <c r="K703" s="1905" t="n">
        <f>ROUND(I703,2)+(ROUND(I703,2)*J703)</f>
        <v>69.660864</v>
      </c>
      <c r="L703" s="1906" t="n">
        <f>ROUND(S703,2)+ROUND(S704,2)+ROUND(S705,2)+ROUND(S706,2)+ROUND(S707,2)+ROUND(S708,2)+ROUND(S709,2)+ROUND(S710,2)+ROUND(S711,2)+ROUND(S712,2)</f>
        <v>10539.599999999999</v>
      </c>
      <c r="M703" s="1900" t="s">
        <v>21</v>
      </c>
      <c r="N703" s="1900" t="s">
        <v>260</v>
      </c>
      <c r="O703" s="1900" t="s">
        <v>256</v>
      </c>
      <c r="P703" s="1900" t="s">
        <v>20</v>
      </c>
      <c r="Q703" s="1900" t="s">
        <v>30</v>
      </c>
      <c r="R703" s="1907" t="n">
        <v>15.13</v>
      </c>
      <c r="S703" s="1908" t="n">
        <f>ROUND(K703,2)*R703</f>
        <v>1053.9558</v>
      </c>
    </row>
    <row r="704" ht="45.0" customHeight="true">
      <c r="P704" s="1900" t="s">
        <v>31</v>
      </c>
      <c r="Q704" s="1900" t="s">
        <v>32</v>
      </c>
      <c r="R704" s="1909" t="n">
        <v>15.13</v>
      </c>
      <c r="S704" s="1910" t="n">
        <f>ROUND(K703,2)*R704</f>
        <v>1053.9558</v>
      </c>
    </row>
    <row r="705" ht="45.0" customHeight="true">
      <c r="P705" s="1900" t="s">
        <v>33</v>
      </c>
      <c r="Q705" s="1900" t="s">
        <v>34</v>
      </c>
      <c r="R705" s="1911" t="n">
        <v>15.13</v>
      </c>
      <c r="S705" s="1912" t="n">
        <f>ROUND(K703,2)*R705</f>
        <v>1053.9558</v>
      </c>
    </row>
    <row r="706" ht="45.0" customHeight="true">
      <c r="P706" s="1900" t="s">
        <v>35</v>
      </c>
      <c r="Q706" s="1900" t="s">
        <v>36</v>
      </c>
      <c r="R706" s="1913" t="n">
        <v>15.13</v>
      </c>
      <c r="S706" s="1914" t="n">
        <f>ROUND(K703,2)*R706</f>
        <v>1053.9558</v>
      </c>
    </row>
    <row r="707" ht="45.0" customHeight="true">
      <c r="P707" s="1900" t="s">
        <v>37</v>
      </c>
      <c r="Q707" s="1900" t="s">
        <v>38</v>
      </c>
      <c r="R707" s="1915" t="n">
        <v>15.13</v>
      </c>
      <c r="S707" s="1916" t="n">
        <f>ROUND(K703,2)*R707</f>
        <v>1053.9558</v>
      </c>
    </row>
    <row r="708" ht="45.0" customHeight="true">
      <c r="P708" s="1900" t="s">
        <v>39</v>
      </c>
      <c r="Q708" s="1900" t="s">
        <v>40</v>
      </c>
      <c r="R708" s="1917" t="n">
        <v>15.13</v>
      </c>
      <c r="S708" s="1918" t="n">
        <f>ROUND(K703,2)*R708</f>
        <v>1053.9558</v>
      </c>
    </row>
    <row r="709" ht="45.0" customHeight="true">
      <c r="P709" s="1900" t="s">
        <v>41</v>
      </c>
      <c r="Q709" s="1900" t="s">
        <v>42</v>
      </c>
      <c r="R709" s="1919" t="n">
        <v>15.13</v>
      </c>
      <c r="S709" s="1920" t="n">
        <f>ROUND(K703,2)*R709</f>
        <v>1053.9558</v>
      </c>
    </row>
    <row r="710" ht="45.0" customHeight="true">
      <c r="P710" s="1900" t="s">
        <v>43</v>
      </c>
      <c r="Q710" s="1900" t="s">
        <v>44</v>
      </c>
      <c r="R710" s="1921" t="n">
        <v>15.13</v>
      </c>
      <c r="S710" s="1922" t="n">
        <f>ROUND(K703,2)*R710</f>
        <v>1053.9558</v>
      </c>
    </row>
    <row r="711" ht="45.0" customHeight="true">
      <c r="P711" s="1900" t="s">
        <v>45</v>
      </c>
      <c r="Q711" s="1900" t="s">
        <v>46</v>
      </c>
      <c r="R711" s="1923" t="n">
        <v>15.13</v>
      </c>
      <c r="S711" s="1924" t="n">
        <f>ROUND(K703,2)*R711</f>
        <v>1053.9558</v>
      </c>
    </row>
    <row r="712" ht="45.0" customHeight="true">
      <c r="P712" s="1900" t="s">
        <v>47</v>
      </c>
      <c r="Q712" s="1900" t="s">
        <v>48</v>
      </c>
      <c r="R712" s="1925" t="n">
        <v>15.13</v>
      </c>
      <c r="S712" s="1926" t="n">
        <f>ROUND(K703,2)*R712</f>
        <v>1053.9558</v>
      </c>
    </row>
    <row r="713" ht="45.0" customHeight="true">
      <c r="A713" s="1927" t="s">
        <v>23</v>
      </c>
      <c r="B713" s="1927" t="s">
        <v>273</v>
      </c>
      <c r="C713" s="1927" t="s">
        <v>25</v>
      </c>
      <c r="D713" s="1927" t="s">
        <v>274</v>
      </c>
      <c r="E713" s="1927" t="s">
        <v>275</v>
      </c>
      <c r="F713" s="1928" t="n">
        <f>R713+R714+R715+R716+R717+R718+R719+R720+R721+R722</f>
        <v>321.9</v>
      </c>
      <c r="G713" s="1927" t="s">
        <v>52</v>
      </c>
      <c r="H713" s="1929" t="n">
        <v>45.07</v>
      </c>
      <c r="I713" s="1930" t="n">
        <v>45.07</v>
      </c>
      <c r="J713" s="1931" t="n">
        <v>0.2096</v>
      </c>
      <c r="K713" s="1932" t="n">
        <f>ROUND(I713,2)+(ROUND(I713,2)*J713)</f>
        <v>54.516672</v>
      </c>
      <c r="L713" s="1933" t="n">
        <f>ROUND(S713,2)+ROUND(S714,2)+ROUND(S715,2)+ROUND(S716,2)+ROUND(S717,2)+ROUND(S718,2)+ROUND(S719,2)+ROUND(S720,2)+ROUND(S721,2)+ROUND(S722,2)</f>
        <v>17550.0</v>
      </c>
      <c r="M713" s="1927" t="s">
        <v>21</v>
      </c>
      <c r="N713" s="1927" t="s">
        <v>260</v>
      </c>
      <c r="O713" s="1927" t="s">
        <v>256</v>
      </c>
      <c r="P713" s="1927" t="s">
        <v>20</v>
      </c>
      <c r="Q713" s="1927" t="s">
        <v>30</v>
      </c>
      <c r="R713" s="1934" t="n">
        <v>32.19</v>
      </c>
      <c r="S713" s="1935" t="n">
        <f>ROUND(K713,2)*R713</f>
        <v>1754.9988</v>
      </c>
    </row>
    <row r="714" ht="45.0" customHeight="true">
      <c r="P714" s="1927" t="s">
        <v>31</v>
      </c>
      <c r="Q714" s="1927" t="s">
        <v>32</v>
      </c>
      <c r="R714" s="1936" t="n">
        <v>32.19</v>
      </c>
      <c r="S714" s="1937" t="n">
        <f>ROUND(K713,2)*R714</f>
        <v>1754.9988</v>
      </c>
    </row>
    <row r="715" ht="45.0" customHeight="true">
      <c r="P715" s="1927" t="s">
        <v>33</v>
      </c>
      <c r="Q715" s="1927" t="s">
        <v>34</v>
      </c>
      <c r="R715" s="1938" t="n">
        <v>32.19</v>
      </c>
      <c r="S715" s="1939" t="n">
        <f>ROUND(K713,2)*R715</f>
        <v>1754.9988</v>
      </c>
    </row>
    <row r="716" ht="45.0" customHeight="true">
      <c r="P716" s="1927" t="s">
        <v>35</v>
      </c>
      <c r="Q716" s="1927" t="s">
        <v>36</v>
      </c>
      <c r="R716" s="1940" t="n">
        <v>32.19</v>
      </c>
      <c r="S716" s="1941" t="n">
        <f>ROUND(K713,2)*R716</f>
        <v>1754.9988</v>
      </c>
    </row>
    <row r="717" ht="45.0" customHeight="true">
      <c r="P717" s="1927" t="s">
        <v>37</v>
      </c>
      <c r="Q717" s="1927" t="s">
        <v>38</v>
      </c>
      <c r="R717" s="1942" t="n">
        <v>32.19</v>
      </c>
      <c r="S717" s="1943" t="n">
        <f>ROUND(K713,2)*R717</f>
        <v>1754.9988</v>
      </c>
    </row>
    <row r="718" ht="45.0" customHeight="true">
      <c r="P718" s="1927" t="s">
        <v>39</v>
      </c>
      <c r="Q718" s="1927" t="s">
        <v>40</v>
      </c>
      <c r="R718" s="1944" t="n">
        <v>32.19</v>
      </c>
      <c r="S718" s="1945" t="n">
        <f>ROUND(K713,2)*R718</f>
        <v>1754.9988</v>
      </c>
    </row>
    <row r="719" ht="45.0" customHeight="true">
      <c r="P719" s="1927" t="s">
        <v>41</v>
      </c>
      <c r="Q719" s="1927" t="s">
        <v>42</v>
      </c>
      <c r="R719" s="1946" t="n">
        <v>32.19</v>
      </c>
      <c r="S719" s="1947" t="n">
        <f>ROUND(K713,2)*R719</f>
        <v>1754.9988</v>
      </c>
    </row>
    <row r="720" ht="45.0" customHeight="true">
      <c r="P720" s="1927" t="s">
        <v>43</v>
      </c>
      <c r="Q720" s="1927" t="s">
        <v>44</v>
      </c>
      <c r="R720" s="1948" t="n">
        <v>32.19</v>
      </c>
      <c r="S720" s="1949" t="n">
        <f>ROUND(K713,2)*R720</f>
        <v>1754.9988</v>
      </c>
    </row>
    <row r="721" ht="45.0" customHeight="true">
      <c r="P721" s="1927" t="s">
        <v>45</v>
      </c>
      <c r="Q721" s="1927" t="s">
        <v>46</v>
      </c>
      <c r="R721" s="1950" t="n">
        <v>32.19</v>
      </c>
      <c r="S721" s="1951" t="n">
        <f>ROUND(K713,2)*R721</f>
        <v>1754.9988</v>
      </c>
    </row>
    <row r="722" ht="45.0" customHeight="true">
      <c r="P722" s="1927" t="s">
        <v>47</v>
      </c>
      <c r="Q722" s="1927" t="s">
        <v>48</v>
      </c>
      <c r="R722" s="1952" t="n">
        <v>32.19</v>
      </c>
      <c r="S722" s="1953" t="n">
        <f>ROUND(K713,2)*R722</f>
        <v>1754.9988</v>
      </c>
    </row>
    <row r="723" ht="45.0" customHeight="true">
      <c r="A723" s="1954" t="s">
        <v>23</v>
      </c>
      <c r="B723" s="1954" t="s">
        <v>276</v>
      </c>
      <c r="C723" s="1954" t="s">
        <v>25</v>
      </c>
      <c r="D723" s="1954" t="s">
        <v>277</v>
      </c>
      <c r="E723" s="1954" t="s">
        <v>278</v>
      </c>
      <c r="F723" s="1955" t="n">
        <f>R723+R724+R725+R726+R727+R728+R729+R730+R731+R732</f>
        <v>168.00000000000003</v>
      </c>
      <c r="G723" s="1954" t="s">
        <v>52</v>
      </c>
      <c r="H723" s="1956" t="n">
        <v>63.73</v>
      </c>
      <c r="I723" s="1957" t="n">
        <v>63.73</v>
      </c>
      <c r="J723" s="1958" t="n">
        <v>0.2096</v>
      </c>
      <c r="K723" s="1959" t="n">
        <f>ROUND(I723,2)+(ROUND(I723,2)*J723)</f>
        <v>77.087808</v>
      </c>
      <c r="L723" s="1960" t="n">
        <f>ROUND(S723,2)+ROUND(S724,2)+ROUND(S725,2)+ROUND(S726,2)+ROUND(S727,2)+ROUND(S728,2)+ROUND(S729,2)+ROUND(S730,2)+ROUND(S731,2)+ROUND(S732,2)</f>
        <v>12951.1</v>
      </c>
      <c r="M723" s="1954" t="s">
        <v>21</v>
      </c>
      <c r="N723" s="1954" t="s">
        <v>260</v>
      </c>
      <c r="O723" s="1954" t="s">
        <v>256</v>
      </c>
      <c r="P723" s="1954" t="s">
        <v>20</v>
      </c>
      <c r="Q723" s="1954" t="s">
        <v>30</v>
      </c>
      <c r="R723" s="1961" t="n">
        <v>16.8</v>
      </c>
      <c r="S723" s="1962" t="n">
        <f>ROUND(K723,2)*R723</f>
        <v>1295.112</v>
      </c>
    </row>
    <row r="724" ht="45.0" customHeight="true">
      <c r="P724" s="1954" t="s">
        <v>31</v>
      </c>
      <c r="Q724" s="1954" t="s">
        <v>32</v>
      </c>
      <c r="R724" s="1963" t="n">
        <v>16.8</v>
      </c>
      <c r="S724" s="1964" t="n">
        <f>ROUND(K723,2)*R724</f>
        <v>1295.112</v>
      </c>
    </row>
    <row r="725" ht="45.0" customHeight="true">
      <c r="P725" s="1954" t="s">
        <v>33</v>
      </c>
      <c r="Q725" s="1954" t="s">
        <v>34</v>
      </c>
      <c r="R725" s="1965" t="n">
        <v>16.8</v>
      </c>
      <c r="S725" s="1966" t="n">
        <f>ROUND(K723,2)*R725</f>
        <v>1295.112</v>
      </c>
    </row>
    <row r="726" ht="45.0" customHeight="true">
      <c r="P726" s="1954" t="s">
        <v>35</v>
      </c>
      <c r="Q726" s="1954" t="s">
        <v>36</v>
      </c>
      <c r="R726" s="1967" t="n">
        <v>16.8</v>
      </c>
      <c r="S726" s="1968" t="n">
        <f>ROUND(K723,2)*R726</f>
        <v>1295.112</v>
      </c>
    </row>
    <row r="727" ht="45.0" customHeight="true">
      <c r="P727" s="1954" t="s">
        <v>37</v>
      </c>
      <c r="Q727" s="1954" t="s">
        <v>38</v>
      </c>
      <c r="R727" s="1969" t="n">
        <v>16.8</v>
      </c>
      <c r="S727" s="1970" t="n">
        <f>ROUND(K723,2)*R727</f>
        <v>1295.112</v>
      </c>
    </row>
    <row r="728" ht="45.0" customHeight="true">
      <c r="P728" s="1954" t="s">
        <v>39</v>
      </c>
      <c r="Q728" s="1954" t="s">
        <v>40</v>
      </c>
      <c r="R728" s="1971" t="n">
        <v>16.8</v>
      </c>
      <c r="S728" s="1972" t="n">
        <f>ROUND(K723,2)*R728</f>
        <v>1295.112</v>
      </c>
    </row>
    <row r="729" ht="45.0" customHeight="true">
      <c r="P729" s="1954" t="s">
        <v>41</v>
      </c>
      <c r="Q729" s="1954" t="s">
        <v>42</v>
      </c>
      <c r="R729" s="1973" t="n">
        <v>16.8</v>
      </c>
      <c r="S729" s="1974" t="n">
        <f>ROUND(K723,2)*R729</f>
        <v>1295.112</v>
      </c>
    </row>
    <row r="730" ht="45.0" customHeight="true">
      <c r="P730" s="1954" t="s">
        <v>43</v>
      </c>
      <c r="Q730" s="1954" t="s">
        <v>44</v>
      </c>
      <c r="R730" s="1975" t="n">
        <v>16.8</v>
      </c>
      <c r="S730" s="1976" t="n">
        <f>ROUND(K723,2)*R730</f>
        <v>1295.112</v>
      </c>
    </row>
    <row r="731" ht="45.0" customHeight="true">
      <c r="P731" s="1954" t="s">
        <v>45</v>
      </c>
      <c r="Q731" s="1954" t="s">
        <v>46</v>
      </c>
      <c r="R731" s="1977" t="n">
        <v>16.8</v>
      </c>
      <c r="S731" s="1978" t="n">
        <f>ROUND(K723,2)*R731</f>
        <v>1295.112</v>
      </c>
    </row>
    <row r="732" ht="45.0" customHeight="true">
      <c r="P732" s="1954" t="s">
        <v>47</v>
      </c>
      <c r="Q732" s="1954" t="s">
        <v>48</v>
      </c>
      <c r="R732" s="1979" t="n">
        <v>16.8</v>
      </c>
      <c r="S732" s="1980" t="n">
        <f>ROUND(K723,2)*R732</f>
        <v>1295.112</v>
      </c>
    </row>
    <row r="733" ht="45.0" customHeight="true">
      <c r="A733" s="1981" t="s">
        <v>23</v>
      </c>
      <c r="B733" s="1981" t="s">
        <v>279</v>
      </c>
      <c r="C733" s="1981" t="s">
        <v>25</v>
      </c>
      <c r="D733" s="1981" t="s">
        <v>280</v>
      </c>
      <c r="E733" s="1981" t="s">
        <v>281</v>
      </c>
      <c r="F733" s="1982" t="n">
        <f>R733+R734+R735+R736+R737+R738+R739+R740+R741+R742</f>
        <v>190.99999999999997</v>
      </c>
      <c r="G733" s="1981" t="s">
        <v>52</v>
      </c>
      <c r="H733" s="1983" t="n">
        <v>56.33</v>
      </c>
      <c r="I733" s="1984" t="n">
        <v>56.33</v>
      </c>
      <c r="J733" s="1985" t="n">
        <v>0.2096</v>
      </c>
      <c r="K733" s="1986" t="n">
        <f>ROUND(I733,2)+(ROUND(I733,2)*J733)</f>
        <v>68.136768</v>
      </c>
      <c r="L733" s="1987" t="n">
        <f>ROUND(S733,2)+ROUND(S734,2)+ROUND(S735,2)+ROUND(S736,2)+ROUND(S737,2)+ROUND(S738,2)+ROUND(S739,2)+ROUND(S740,2)+ROUND(S741,2)+ROUND(S742,2)</f>
        <v>13014.699999999999</v>
      </c>
      <c r="M733" s="1981" t="s">
        <v>21</v>
      </c>
      <c r="N733" s="1981" t="s">
        <v>260</v>
      </c>
      <c r="O733" s="1981" t="s">
        <v>256</v>
      </c>
      <c r="P733" s="1981" t="s">
        <v>20</v>
      </c>
      <c r="Q733" s="1981" t="s">
        <v>30</v>
      </c>
      <c r="R733" s="1988" t="n">
        <v>19.1</v>
      </c>
      <c r="S733" s="1989" t="n">
        <f>ROUND(K733,2)*R733</f>
        <v>1301.4740000000002</v>
      </c>
    </row>
    <row r="734" ht="45.0" customHeight="true">
      <c r="P734" s="1981" t="s">
        <v>31</v>
      </c>
      <c r="Q734" s="1981" t="s">
        <v>32</v>
      </c>
      <c r="R734" s="1990" t="n">
        <v>19.1</v>
      </c>
      <c r="S734" s="1991" t="n">
        <f>ROUND(K733,2)*R734</f>
        <v>1301.4740000000002</v>
      </c>
    </row>
    <row r="735" ht="45.0" customHeight="true">
      <c r="P735" s="1981" t="s">
        <v>33</v>
      </c>
      <c r="Q735" s="1981" t="s">
        <v>34</v>
      </c>
      <c r="R735" s="1992" t="n">
        <v>19.1</v>
      </c>
      <c r="S735" s="1993" t="n">
        <f>ROUND(K733,2)*R735</f>
        <v>1301.4740000000002</v>
      </c>
    </row>
    <row r="736" ht="45.0" customHeight="true">
      <c r="P736" s="1981" t="s">
        <v>35</v>
      </c>
      <c r="Q736" s="1981" t="s">
        <v>36</v>
      </c>
      <c r="R736" s="1994" t="n">
        <v>19.1</v>
      </c>
      <c r="S736" s="1995" t="n">
        <f>ROUND(K733,2)*R736</f>
        <v>1301.4740000000002</v>
      </c>
    </row>
    <row r="737" ht="45.0" customHeight="true">
      <c r="P737" s="1981" t="s">
        <v>37</v>
      </c>
      <c r="Q737" s="1981" t="s">
        <v>38</v>
      </c>
      <c r="R737" s="1996" t="n">
        <v>19.1</v>
      </c>
      <c r="S737" s="1997" t="n">
        <f>ROUND(K733,2)*R737</f>
        <v>1301.4740000000002</v>
      </c>
    </row>
    <row r="738" ht="45.0" customHeight="true">
      <c r="P738" s="1981" t="s">
        <v>39</v>
      </c>
      <c r="Q738" s="1981" t="s">
        <v>40</v>
      </c>
      <c r="R738" s="1998" t="n">
        <v>19.1</v>
      </c>
      <c r="S738" s="1999" t="n">
        <f>ROUND(K733,2)*R738</f>
        <v>1301.4740000000002</v>
      </c>
    </row>
    <row r="739" ht="45.0" customHeight="true">
      <c r="P739" s="1981" t="s">
        <v>41</v>
      </c>
      <c r="Q739" s="1981" t="s">
        <v>42</v>
      </c>
      <c r="R739" s="2000" t="n">
        <v>19.1</v>
      </c>
      <c r="S739" s="2001" t="n">
        <f>ROUND(K733,2)*R739</f>
        <v>1301.4740000000002</v>
      </c>
    </row>
    <row r="740" ht="45.0" customHeight="true">
      <c r="P740" s="1981" t="s">
        <v>43</v>
      </c>
      <c r="Q740" s="1981" t="s">
        <v>44</v>
      </c>
      <c r="R740" s="2002" t="n">
        <v>19.1</v>
      </c>
      <c r="S740" s="2003" t="n">
        <f>ROUND(K733,2)*R740</f>
        <v>1301.4740000000002</v>
      </c>
    </row>
    <row r="741" ht="45.0" customHeight="true">
      <c r="P741" s="1981" t="s">
        <v>45</v>
      </c>
      <c r="Q741" s="1981" t="s">
        <v>46</v>
      </c>
      <c r="R741" s="2004" t="n">
        <v>19.1</v>
      </c>
      <c r="S741" s="2005" t="n">
        <f>ROUND(K733,2)*R741</f>
        <v>1301.4740000000002</v>
      </c>
    </row>
    <row r="742" ht="45.0" customHeight="true">
      <c r="P742" s="1981" t="s">
        <v>47</v>
      </c>
      <c r="Q742" s="1981" t="s">
        <v>48</v>
      </c>
      <c r="R742" s="2006" t="n">
        <v>19.1</v>
      </c>
      <c r="S742" s="2007" t="n">
        <f>ROUND(K733,2)*R742</f>
        <v>1301.4740000000002</v>
      </c>
    </row>
    <row r="743" ht="45.0" customHeight="true">
      <c r="A743" s="2008" t="s">
        <v>23</v>
      </c>
      <c r="B743" s="2008" t="s">
        <v>282</v>
      </c>
      <c r="C743" s="2008" t="s">
        <v>25</v>
      </c>
      <c r="D743" s="2008" t="s">
        <v>283</v>
      </c>
      <c r="E743" s="2008" t="s">
        <v>284</v>
      </c>
      <c r="F743" s="2009" t="n">
        <f>R743+R744+R745+R746+R747+R748+R749+R750+R751+R752</f>
        <v>129.8</v>
      </c>
      <c r="G743" s="2008" t="s">
        <v>52</v>
      </c>
      <c r="H743" s="2010" t="n">
        <v>70.85</v>
      </c>
      <c r="I743" s="2011" t="n">
        <v>70.85</v>
      </c>
      <c r="J743" s="2012" t="n">
        <v>0.2096</v>
      </c>
      <c r="K743" s="2013" t="n">
        <f>ROUND(I743,2)+(ROUND(I743,2)*J743)</f>
        <v>85.70016</v>
      </c>
      <c r="L743" s="2014" t="n">
        <f>ROUND(S743,2)+ROUND(S744,2)+ROUND(S745,2)+ROUND(S746,2)+ROUND(S747,2)+ROUND(S748,2)+ROUND(S749,2)+ROUND(S750,2)+ROUND(S751,2)+ROUND(S752,2)</f>
        <v>11123.9</v>
      </c>
      <c r="M743" s="2008" t="s">
        <v>21</v>
      </c>
      <c r="N743" s="2008" t="s">
        <v>260</v>
      </c>
      <c r="O743" s="2008" t="s">
        <v>256</v>
      </c>
      <c r="P743" s="2008" t="s">
        <v>20</v>
      </c>
      <c r="Q743" s="2008" t="s">
        <v>30</v>
      </c>
      <c r="R743" s="2015" t="n">
        <v>12.98</v>
      </c>
      <c r="S743" s="2016" t="n">
        <f>ROUND(K743,2)*R743</f>
        <v>1112.386</v>
      </c>
    </row>
    <row r="744" ht="45.0" customHeight="true">
      <c r="P744" s="2008" t="s">
        <v>31</v>
      </c>
      <c r="Q744" s="2008" t="s">
        <v>32</v>
      </c>
      <c r="R744" s="2017" t="n">
        <v>12.98</v>
      </c>
      <c r="S744" s="2018" t="n">
        <f>ROUND(K743,2)*R744</f>
        <v>1112.386</v>
      </c>
    </row>
    <row r="745" ht="45.0" customHeight="true">
      <c r="P745" s="2008" t="s">
        <v>33</v>
      </c>
      <c r="Q745" s="2008" t="s">
        <v>34</v>
      </c>
      <c r="R745" s="2019" t="n">
        <v>12.98</v>
      </c>
      <c r="S745" s="2020" t="n">
        <f>ROUND(K743,2)*R745</f>
        <v>1112.386</v>
      </c>
    </row>
    <row r="746" ht="45.0" customHeight="true">
      <c r="P746" s="2008" t="s">
        <v>35</v>
      </c>
      <c r="Q746" s="2008" t="s">
        <v>36</v>
      </c>
      <c r="R746" s="2021" t="n">
        <v>12.98</v>
      </c>
      <c r="S746" s="2022" t="n">
        <f>ROUND(K743,2)*R746</f>
        <v>1112.386</v>
      </c>
    </row>
    <row r="747" ht="45.0" customHeight="true">
      <c r="P747" s="2008" t="s">
        <v>37</v>
      </c>
      <c r="Q747" s="2008" t="s">
        <v>38</v>
      </c>
      <c r="R747" s="2023" t="n">
        <v>12.98</v>
      </c>
      <c r="S747" s="2024" t="n">
        <f>ROUND(K743,2)*R747</f>
        <v>1112.386</v>
      </c>
    </row>
    <row r="748" ht="45.0" customHeight="true">
      <c r="P748" s="2008" t="s">
        <v>39</v>
      </c>
      <c r="Q748" s="2008" t="s">
        <v>40</v>
      </c>
      <c r="R748" s="2025" t="n">
        <v>12.98</v>
      </c>
      <c r="S748" s="2026" t="n">
        <f>ROUND(K743,2)*R748</f>
        <v>1112.386</v>
      </c>
    </row>
    <row r="749" ht="45.0" customHeight="true">
      <c r="P749" s="2008" t="s">
        <v>41</v>
      </c>
      <c r="Q749" s="2008" t="s">
        <v>42</v>
      </c>
      <c r="R749" s="2027" t="n">
        <v>12.98</v>
      </c>
      <c r="S749" s="2028" t="n">
        <f>ROUND(K743,2)*R749</f>
        <v>1112.386</v>
      </c>
    </row>
    <row r="750" ht="45.0" customHeight="true">
      <c r="P750" s="2008" t="s">
        <v>43</v>
      </c>
      <c r="Q750" s="2008" t="s">
        <v>44</v>
      </c>
      <c r="R750" s="2029" t="n">
        <v>12.98</v>
      </c>
      <c r="S750" s="2030" t="n">
        <f>ROUND(K743,2)*R750</f>
        <v>1112.386</v>
      </c>
    </row>
    <row r="751" ht="45.0" customHeight="true">
      <c r="P751" s="2008" t="s">
        <v>45</v>
      </c>
      <c r="Q751" s="2008" t="s">
        <v>46</v>
      </c>
      <c r="R751" s="2031" t="n">
        <v>12.98</v>
      </c>
      <c r="S751" s="2032" t="n">
        <f>ROUND(K743,2)*R751</f>
        <v>1112.386</v>
      </c>
    </row>
    <row r="752" ht="45.0" customHeight="true">
      <c r="P752" s="2008" t="s">
        <v>47</v>
      </c>
      <c r="Q752" s="2008" t="s">
        <v>48</v>
      </c>
      <c r="R752" s="2033" t="n">
        <v>12.98</v>
      </c>
      <c r="S752" s="2034" t="n">
        <f>ROUND(K743,2)*R752</f>
        <v>1112.386</v>
      </c>
    </row>
    <row r="753" ht="45.0" customHeight="true">
      <c r="A753" s="2036" t="s">
        <v>19</v>
      </c>
      <c r="B753" s="2036" t="s">
        <v>228</v>
      </c>
      <c r="C753" s="2036" t="s">
        <v>21</v>
      </c>
      <c r="D753" s="2036" t="s">
        <v>21</v>
      </c>
      <c r="E753" s="2036" t="s">
        <v>285</v>
      </c>
      <c r="F753" s="2036" t="s">
        <v>21</v>
      </c>
      <c r="G753" s="2036" t="s">
        <v>21</v>
      </c>
      <c r="H753" s="2036" t="s">
        <v>21</v>
      </c>
      <c r="I753" s="2036" t="s">
        <v>21</v>
      </c>
      <c r="J753" s="2036" t="s">
        <v>21</v>
      </c>
      <c r="K753" s="2036" t="s">
        <v>21</v>
      </c>
      <c r="L753" s="2037" t="n">
        <f>ROUND(L754,2)+ROUND(L764,2)</f>
        <v>11657.199999999999</v>
      </c>
      <c r="M753" s="2036" t="s">
        <v>21</v>
      </c>
      <c r="N753" s="2036" t="s">
        <v>21</v>
      </c>
      <c r="O753" s="2036" t="s">
        <v>21</v>
      </c>
      <c r="P753" s="2036" t="s">
        <v>21</v>
      </c>
      <c r="Q753" s="2036" t="s">
        <v>21</v>
      </c>
      <c r="R753" s="2036" t="s">
        <v>21</v>
      </c>
      <c r="S753" s="2036" t="s">
        <v>21</v>
      </c>
    </row>
    <row r="754" ht="45.0" customHeight="true">
      <c r="A754" s="2038" t="s">
        <v>23</v>
      </c>
      <c r="B754" s="2038" t="s">
        <v>286</v>
      </c>
      <c r="C754" s="2038" t="s">
        <v>25</v>
      </c>
      <c r="D754" s="2038" t="s">
        <v>258</v>
      </c>
      <c r="E754" s="2038" t="s">
        <v>259</v>
      </c>
      <c r="F754" s="2039" t="n">
        <f>R754+R755+R756+R757+R758+R759+R760+R761+R762+R763</f>
        <v>161.50000000000003</v>
      </c>
      <c r="G754" s="2038" t="s">
        <v>52</v>
      </c>
      <c r="H754" s="2040" t="n">
        <v>0.74</v>
      </c>
      <c r="I754" s="2041" t="n">
        <v>0.74</v>
      </c>
      <c r="J754" s="2042" t="n">
        <v>0.2096</v>
      </c>
      <c r="K754" s="2043" t="n">
        <f>ROUND(I754,2)+(ROUND(I754,2)*J754)</f>
        <v>0.895104</v>
      </c>
      <c r="L754" s="2044" t="n">
        <f>ROUND(S754,2)+ROUND(S755,2)+ROUND(S756,2)+ROUND(S757,2)+ROUND(S758,2)+ROUND(S759,2)+ROUND(S760,2)+ROUND(S761,2)+ROUND(S762,2)+ROUND(S763,2)</f>
        <v>145.39999999999995</v>
      </c>
      <c r="M754" s="2038" t="s">
        <v>21</v>
      </c>
      <c r="N754" s="2038" t="s">
        <v>287</v>
      </c>
      <c r="O754" s="2038" t="s">
        <v>285</v>
      </c>
      <c r="P754" s="2038" t="s">
        <v>20</v>
      </c>
      <c r="Q754" s="2038" t="s">
        <v>30</v>
      </c>
      <c r="R754" s="2045" t="n">
        <v>16.15</v>
      </c>
      <c r="S754" s="2046" t="n">
        <f>ROUND(K754,2)*R754</f>
        <v>14.534999999999998</v>
      </c>
    </row>
    <row r="755" ht="45.0" customHeight="true">
      <c r="P755" s="2038" t="s">
        <v>31</v>
      </c>
      <c r="Q755" s="2038" t="s">
        <v>32</v>
      </c>
      <c r="R755" s="2047" t="n">
        <v>16.15</v>
      </c>
      <c r="S755" s="2048" t="n">
        <f>ROUND(K754,2)*R755</f>
        <v>14.534999999999998</v>
      </c>
    </row>
    <row r="756" ht="45.0" customHeight="true">
      <c r="P756" s="2038" t="s">
        <v>33</v>
      </c>
      <c r="Q756" s="2038" t="s">
        <v>34</v>
      </c>
      <c r="R756" s="2049" t="n">
        <v>16.15</v>
      </c>
      <c r="S756" s="2050" t="n">
        <f>ROUND(K754,2)*R756</f>
        <v>14.534999999999998</v>
      </c>
    </row>
    <row r="757" ht="45.0" customHeight="true">
      <c r="P757" s="2038" t="s">
        <v>35</v>
      </c>
      <c r="Q757" s="2038" t="s">
        <v>36</v>
      </c>
      <c r="R757" s="2051" t="n">
        <v>16.15</v>
      </c>
      <c r="S757" s="2052" t="n">
        <f>ROUND(K754,2)*R757</f>
        <v>14.534999999999998</v>
      </c>
    </row>
    <row r="758" ht="45.0" customHeight="true">
      <c r="P758" s="2038" t="s">
        <v>37</v>
      </c>
      <c r="Q758" s="2038" t="s">
        <v>38</v>
      </c>
      <c r="R758" s="2053" t="n">
        <v>16.15</v>
      </c>
      <c r="S758" s="2054" t="n">
        <f>ROUND(K754,2)*R758</f>
        <v>14.534999999999998</v>
      </c>
    </row>
    <row r="759" ht="45.0" customHeight="true">
      <c r="P759" s="2038" t="s">
        <v>39</v>
      </c>
      <c r="Q759" s="2038" t="s">
        <v>40</v>
      </c>
      <c r="R759" s="2055" t="n">
        <v>16.15</v>
      </c>
      <c r="S759" s="2056" t="n">
        <f>ROUND(K754,2)*R759</f>
        <v>14.534999999999998</v>
      </c>
    </row>
    <row r="760" ht="45.0" customHeight="true">
      <c r="P760" s="2038" t="s">
        <v>41</v>
      </c>
      <c r="Q760" s="2038" t="s">
        <v>42</v>
      </c>
      <c r="R760" s="2057" t="n">
        <v>16.15</v>
      </c>
      <c r="S760" s="2058" t="n">
        <f>ROUND(K754,2)*R760</f>
        <v>14.534999999999998</v>
      </c>
    </row>
    <row r="761" ht="45.0" customHeight="true">
      <c r="P761" s="2038" t="s">
        <v>43</v>
      </c>
      <c r="Q761" s="2038" t="s">
        <v>44</v>
      </c>
      <c r="R761" s="2059" t="n">
        <v>16.15</v>
      </c>
      <c r="S761" s="2060" t="n">
        <f>ROUND(K754,2)*R761</f>
        <v>14.534999999999998</v>
      </c>
    </row>
    <row r="762" ht="45.0" customHeight="true">
      <c r="P762" s="2038" t="s">
        <v>45</v>
      </c>
      <c r="Q762" s="2038" t="s">
        <v>46</v>
      </c>
      <c r="R762" s="2061" t="n">
        <v>16.15</v>
      </c>
      <c r="S762" s="2062" t="n">
        <f>ROUND(K754,2)*R762</f>
        <v>14.534999999999998</v>
      </c>
    </row>
    <row r="763" ht="45.0" customHeight="true">
      <c r="P763" s="2038" t="s">
        <v>47</v>
      </c>
      <c r="Q763" s="2038" t="s">
        <v>48</v>
      </c>
      <c r="R763" s="2063" t="n">
        <v>16.15</v>
      </c>
      <c r="S763" s="2064" t="n">
        <f>ROUND(K754,2)*R763</f>
        <v>14.534999999999998</v>
      </c>
    </row>
    <row r="764" ht="45.0" customHeight="true">
      <c r="A764" s="2065" t="s">
        <v>23</v>
      </c>
      <c r="B764" s="2065" t="s">
        <v>288</v>
      </c>
      <c r="C764" s="2065" t="s">
        <v>25</v>
      </c>
      <c r="D764" s="2065" t="s">
        <v>289</v>
      </c>
      <c r="E764" s="2065" t="s">
        <v>290</v>
      </c>
      <c r="F764" s="2066" t="n">
        <f>R764+R765+R766+R767+R768+R769+R770+R771+R772+R773</f>
        <v>11.299999999999997</v>
      </c>
      <c r="G764" s="2065" t="s">
        <v>28</v>
      </c>
      <c r="H764" s="2067" t="n">
        <v>842.21</v>
      </c>
      <c r="I764" s="2068" t="n">
        <v>842.21</v>
      </c>
      <c r="J764" s="2069" t="n">
        <v>0.2096</v>
      </c>
      <c r="K764" s="2070" t="n">
        <f>ROUND(I764,2)+(ROUND(I764,2)*J764)</f>
        <v>1018.737216</v>
      </c>
      <c r="L764" s="2071" t="n">
        <f>ROUND(S764,2)+ROUND(S765,2)+ROUND(S766,2)+ROUND(S767,2)+ROUND(S768,2)+ROUND(S769,2)+ROUND(S770,2)+ROUND(S771,2)+ROUND(S772,2)+ROUND(S773,2)</f>
        <v>11511.800000000001</v>
      </c>
      <c r="M764" s="2065" t="s">
        <v>21</v>
      </c>
      <c r="N764" s="2065" t="s">
        <v>287</v>
      </c>
      <c r="O764" s="2065" t="s">
        <v>285</v>
      </c>
      <c r="P764" s="2065" t="s">
        <v>20</v>
      </c>
      <c r="Q764" s="2065" t="s">
        <v>30</v>
      </c>
      <c r="R764" s="2072" t="n">
        <v>1.13</v>
      </c>
      <c r="S764" s="2073" t="n">
        <f>ROUND(K764,2)*R764</f>
        <v>1151.1761999999999</v>
      </c>
    </row>
    <row r="765" ht="45.0" customHeight="true">
      <c r="P765" s="2065" t="s">
        <v>31</v>
      </c>
      <c r="Q765" s="2065" t="s">
        <v>32</v>
      </c>
      <c r="R765" s="2074" t="n">
        <v>1.13</v>
      </c>
      <c r="S765" s="2075" t="n">
        <f>ROUND(K764,2)*R765</f>
        <v>1151.1761999999999</v>
      </c>
    </row>
    <row r="766" ht="45.0" customHeight="true">
      <c r="P766" s="2065" t="s">
        <v>33</v>
      </c>
      <c r="Q766" s="2065" t="s">
        <v>34</v>
      </c>
      <c r="R766" s="2076" t="n">
        <v>1.13</v>
      </c>
      <c r="S766" s="2077" t="n">
        <f>ROUND(K764,2)*R766</f>
        <v>1151.1761999999999</v>
      </c>
    </row>
    <row r="767" ht="45.0" customHeight="true">
      <c r="P767" s="2065" t="s">
        <v>35</v>
      </c>
      <c r="Q767" s="2065" t="s">
        <v>36</v>
      </c>
      <c r="R767" s="2078" t="n">
        <v>1.13</v>
      </c>
      <c r="S767" s="2079" t="n">
        <f>ROUND(K764,2)*R767</f>
        <v>1151.1761999999999</v>
      </c>
    </row>
    <row r="768" ht="45.0" customHeight="true">
      <c r="P768" s="2065" t="s">
        <v>37</v>
      </c>
      <c r="Q768" s="2065" t="s">
        <v>38</v>
      </c>
      <c r="R768" s="2080" t="n">
        <v>1.13</v>
      </c>
      <c r="S768" s="2081" t="n">
        <f>ROUND(K764,2)*R768</f>
        <v>1151.1761999999999</v>
      </c>
    </row>
    <row r="769" ht="45.0" customHeight="true">
      <c r="P769" s="2065" t="s">
        <v>39</v>
      </c>
      <c r="Q769" s="2065" t="s">
        <v>40</v>
      </c>
      <c r="R769" s="2082" t="n">
        <v>1.13</v>
      </c>
      <c r="S769" s="2083" t="n">
        <f>ROUND(K764,2)*R769</f>
        <v>1151.1761999999999</v>
      </c>
    </row>
    <row r="770" ht="45.0" customHeight="true">
      <c r="P770" s="2065" t="s">
        <v>41</v>
      </c>
      <c r="Q770" s="2065" t="s">
        <v>42</v>
      </c>
      <c r="R770" s="2084" t="n">
        <v>1.13</v>
      </c>
      <c r="S770" s="2085" t="n">
        <f>ROUND(K764,2)*R770</f>
        <v>1151.1761999999999</v>
      </c>
    </row>
    <row r="771" ht="45.0" customHeight="true">
      <c r="P771" s="2065" t="s">
        <v>43</v>
      </c>
      <c r="Q771" s="2065" t="s">
        <v>44</v>
      </c>
      <c r="R771" s="2086" t="n">
        <v>1.13</v>
      </c>
      <c r="S771" s="2087" t="n">
        <f>ROUND(K764,2)*R771</f>
        <v>1151.1761999999999</v>
      </c>
    </row>
    <row r="772" ht="45.0" customHeight="true">
      <c r="P772" s="2065" t="s">
        <v>45</v>
      </c>
      <c r="Q772" s="2065" t="s">
        <v>46</v>
      </c>
      <c r="R772" s="2088" t="n">
        <v>1.13</v>
      </c>
      <c r="S772" s="2089" t="n">
        <f>ROUND(K764,2)*R772</f>
        <v>1151.1761999999999</v>
      </c>
    </row>
    <row r="773" ht="45.0" customHeight="true">
      <c r="P773" s="2065" t="s">
        <v>47</v>
      </c>
      <c r="Q773" s="2065" t="s">
        <v>48</v>
      </c>
      <c r="R773" s="2090" t="n">
        <v>1.13</v>
      </c>
      <c r="S773" s="2091" t="n">
        <f>ROUND(K764,2)*R773</f>
        <v>1151.1761999999999</v>
      </c>
    </row>
    <row r="774" ht="45.0" customHeight="true">
      <c r="A774" s="2093" t="s">
        <v>19</v>
      </c>
      <c r="B774" s="2093" t="s">
        <v>242</v>
      </c>
      <c r="C774" s="2093" t="s">
        <v>21</v>
      </c>
      <c r="D774" s="2093" t="s">
        <v>21</v>
      </c>
      <c r="E774" s="2093" t="s">
        <v>291</v>
      </c>
      <c r="F774" s="2093" t="s">
        <v>21</v>
      </c>
      <c r="G774" s="2093" t="s">
        <v>21</v>
      </c>
      <c r="H774" s="2093" t="s">
        <v>21</v>
      </c>
      <c r="I774" s="2093" t="s">
        <v>21</v>
      </c>
      <c r="J774" s="2093" t="s">
        <v>21</v>
      </c>
      <c r="K774" s="2093" t="s">
        <v>21</v>
      </c>
      <c r="L774" s="2094" t="n">
        <f>ROUND(L775,2)+ROUND(L785,2)+ROUND(L795,2)</f>
        <v>22216.9</v>
      </c>
      <c r="M774" s="2093" t="s">
        <v>21</v>
      </c>
      <c r="N774" s="2093" t="s">
        <v>21</v>
      </c>
      <c r="O774" s="2093" t="s">
        <v>21</v>
      </c>
      <c r="P774" s="2093" t="s">
        <v>21</v>
      </c>
      <c r="Q774" s="2093" t="s">
        <v>21</v>
      </c>
      <c r="R774" s="2093" t="s">
        <v>21</v>
      </c>
      <c r="S774" s="2093" t="s">
        <v>21</v>
      </c>
    </row>
    <row r="775" ht="45.0" customHeight="true">
      <c r="A775" s="2095" t="s">
        <v>23</v>
      </c>
      <c r="B775" s="2095" t="s">
        <v>292</v>
      </c>
      <c r="C775" s="2095" t="s">
        <v>25</v>
      </c>
      <c r="D775" s="2095" t="s">
        <v>293</v>
      </c>
      <c r="E775" s="2095" t="s">
        <v>294</v>
      </c>
      <c r="F775" s="2096" t="n">
        <f>R775+R776+R777+R778+R779+R780+R781+R782+R783+R784</f>
        <v>25.2</v>
      </c>
      <c r="G775" s="2095" t="s">
        <v>141</v>
      </c>
      <c r="H775" s="2097" t="n">
        <v>131.28</v>
      </c>
      <c r="I775" s="2098" t="n">
        <v>131.28</v>
      </c>
      <c r="J775" s="2099" t="n">
        <v>0.2096</v>
      </c>
      <c r="K775" s="2100" t="n">
        <f>ROUND(I775,2)+(ROUND(I775,2)*J775)</f>
        <v>158.796288</v>
      </c>
      <c r="L775" s="2101" t="n">
        <f>ROUND(S775,2)+ROUND(S776,2)+ROUND(S777,2)+ROUND(S778,2)+ROUND(S779,2)+ROUND(S780,2)+ROUND(S781,2)+ROUND(S782,2)+ROUND(S783,2)+ROUND(S784,2)</f>
        <v>4001.7999999999993</v>
      </c>
      <c r="M775" s="2095" t="s">
        <v>21</v>
      </c>
      <c r="N775" s="2095" t="s">
        <v>295</v>
      </c>
      <c r="O775" s="2095" t="s">
        <v>291</v>
      </c>
      <c r="P775" s="2095" t="s">
        <v>20</v>
      </c>
      <c r="Q775" s="2095" t="s">
        <v>30</v>
      </c>
      <c r="R775" s="2102" t="n">
        <v>2.52</v>
      </c>
      <c r="S775" s="2103" t="n">
        <f>ROUND(K775,2)*R775</f>
        <v>400.17600000000004</v>
      </c>
    </row>
    <row r="776" ht="45.0" customHeight="true">
      <c r="P776" s="2095" t="s">
        <v>31</v>
      </c>
      <c r="Q776" s="2095" t="s">
        <v>32</v>
      </c>
      <c r="R776" s="2104" t="n">
        <v>2.52</v>
      </c>
      <c r="S776" s="2105" t="n">
        <f>ROUND(K775,2)*R776</f>
        <v>400.17600000000004</v>
      </c>
    </row>
    <row r="777" ht="45.0" customHeight="true">
      <c r="P777" s="2095" t="s">
        <v>33</v>
      </c>
      <c r="Q777" s="2095" t="s">
        <v>34</v>
      </c>
      <c r="R777" s="2106" t="n">
        <v>2.52</v>
      </c>
      <c r="S777" s="2107" t="n">
        <f>ROUND(K775,2)*R777</f>
        <v>400.17600000000004</v>
      </c>
    </row>
    <row r="778" ht="45.0" customHeight="true">
      <c r="P778" s="2095" t="s">
        <v>35</v>
      </c>
      <c r="Q778" s="2095" t="s">
        <v>36</v>
      </c>
      <c r="R778" s="2108" t="n">
        <v>2.52</v>
      </c>
      <c r="S778" s="2109" t="n">
        <f>ROUND(K775,2)*R778</f>
        <v>400.17600000000004</v>
      </c>
    </row>
    <row r="779" ht="45.0" customHeight="true">
      <c r="P779" s="2095" t="s">
        <v>37</v>
      </c>
      <c r="Q779" s="2095" t="s">
        <v>38</v>
      </c>
      <c r="R779" s="2110" t="n">
        <v>2.52</v>
      </c>
      <c r="S779" s="2111" t="n">
        <f>ROUND(K775,2)*R779</f>
        <v>400.17600000000004</v>
      </c>
    </row>
    <row r="780" ht="45.0" customHeight="true">
      <c r="P780" s="2095" t="s">
        <v>39</v>
      </c>
      <c r="Q780" s="2095" t="s">
        <v>40</v>
      </c>
      <c r="R780" s="2112" t="n">
        <v>2.52</v>
      </c>
      <c r="S780" s="2113" t="n">
        <f>ROUND(K775,2)*R780</f>
        <v>400.17600000000004</v>
      </c>
    </row>
    <row r="781" ht="45.0" customHeight="true">
      <c r="P781" s="2095" t="s">
        <v>41</v>
      </c>
      <c r="Q781" s="2095" t="s">
        <v>42</v>
      </c>
      <c r="R781" s="2114" t="n">
        <v>2.52</v>
      </c>
      <c r="S781" s="2115" t="n">
        <f>ROUND(K775,2)*R781</f>
        <v>400.17600000000004</v>
      </c>
    </row>
    <row r="782" ht="45.0" customHeight="true">
      <c r="P782" s="2095" t="s">
        <v>43</v>
      </c>
      <c r="Q782" s="2095" t="s">
        <v>44</v>
      </c>
      <c r="R782" s="2116" t="n">
        <v>2.52</v>
      </c>
      <c r="S782" s="2117" t="n">
        <f>ROUND(K775,2)*R782</f>
        <v>400.17600000000004</v>
      </c>
    </row>
    <row r="783" ht="45.0" customHeight="true">
      <c r="P783" s="2095" t="s">
        <v>45</v>
      </c>
      <c r="Q783" s="2095" t="s">
        <v>46</v>
      </c>
      <c r="R783" s="2118" t="n">
        <v>2.52</v>
      </c>
      <c r="S783" s="2119" t="n">
        <f>ROUND(K775,2)*R783</f>
        <v>400.17600000000004</v>
      </c>
    </row>
    <row r="784" ht="45.0" customHeight="true">
      <c r="P784" s="2095" t="s">
        <v>47</v>
      </c>
      <c r="Q784" s="2095" t="s">
        <v>48</v>
      </c>
      <c r="R784" s="2120" t="n">
        <v>2.52</v>
      </c>
      <c r="S784" s="2121" t="n">
        <f>ROUND(K775,2)*R784</f>
        <v>400.17600000000004</v>
      </c>
    </row>
    <row r="785" ht="45.0" customHeight="true">
      <c r="A785" s="2122" t="s">
        <v>23</v>
      </c>
      <c r="B785" s="2122" t="s">
        <v>296</v>
      </c>
      <c r="C785" s="2122" t="s">
        <v>25</v>
      </c>
      <c r="D785" s="2122" t="s">
        <v>297</v>
      </c>
      <c r="E785" s="2122" t="s">
        <v>298</v>
      </c>
      <c r="F785" s="2123" t="n">
        <f>R785+R786+R787+R788+R789+R790+R791+R792+R793+R794</f>
        <v>386.99999999999994</v>
      </c>
      <c r="G785" s="2122" t="s">
        <v>141</v>
      </c>
      <c r="H785" s="2124" t="n">
        <v>8.03</v>
      </c>
      <c r="I785" s="2125" t="n">
        <v>8.03</v>
      </c>
      <c r="J785" s="2126" t="n">
        <v>0.2096</v>
      </c>
      <c r="K785" s="2127" t="n">
        <f>ROUND(I785,2)+(ROUND(I785,2)*J785)</f>
        <v>9.713087999999999</v>
      </c>
      <c r="L785" s="2128" t="n">
        <f>ROUND(S785,2)+ROUND(S786,2)+ROUND(S787,2)+ROUND(S788,2)+ROUND(S789,2)+ROUND(S790,2)+ROUND(S791,2)+ROUND(S792,2)+ROUND(S793,2)+ROUND(S794,2)</f>
        <v>3757.7999999999993</v>
      </c>
      <c r="M785" s="2122" t="s">
        <v>21</v>
      </c>
      <c r="N785" s="2122" t="s">
        <v>295</v>
      </c>
      <c r="O785" s="2122" t="s">
        <v>291</v>
      </c>
      <c r="P785" s="2122" t="s">
        <v>20</v>
      </c>
      <c r="Q785" s="2122" t="s">
        <v>30</v>
      </c>
      <c r="R785" s="2129" t="n">
        <v>38.7</v>
      </c>
      <c r="S785" s="2130" t="n">
        <f>ROUND(K785,2)*R785</f>
        <v>375.77700000000004</v>
      </c>
    </row>
    <row r="786" ht="45.0" customHeight="true">
      <c r="P786" s="2122" t="s">
        <v>31</v>
      </c>
      <c r="Q786" s="2122" t="s">
        <v>32</v>
      </c>
      <c r="R786" s="2131" t="n">
        <v>38.7</v>
      </c>
      <c r="S786" s="2132" t="n">
        <f>ROUND(K785,2)*R786</f>
        <v>375.77700000000004</v>
      </c>
    </row>
    <row r="787" ht="45.0" customHeight="true">
      <c r="P787" s="2122" t="s">
        <v>33</v>
      </c>
      <c r="Q787" s="2122" t="s">
        <v>34</v>
      </c>
      <c r="R787" s="2133" t="n">
        <v>38.7</v>
      </c>
      <c r="S787" s="2134" t="n">
        <f>ROUND(K785,2)*R787</f>
        <v>375.77700000000004</v>
      </c>
    </row>
    <row r="788" ht="45.0" customHeight="true">
      <c r="P788" s="2122" t="s">
        <v>35</v>
      </c>
      <c r="Q788" s="2122" t="s">
        <v>36</v>
      </c>
      <c r="R788" s="2135" t="n">
        <v>38.7</v>
      </c>
      <c r="S788" s="2136" t="n">
        <f>ROUND(K785,2)*R788</f>
        <v>375.77700000000004</v>
      </c>
    </row>
    <row r="789" ht="45.0" customHeight="true">
      <c r="P789" s="2122" t="s">
        <v>37</v>
      </c>
      <c r="Q789" s="2122" t="s">
        <v>38</v>
      </c>
      <c r="R789" s="2137" t="n">
        <v>38.7</v>
      </c>
      <c r="S789" s="2138" t="n">
        <f>ROUND(K785,2)*R789</f>
        <v>375.77700000000004</v>
      </c>
    </row>
    <row r="790" ht="45.0" customHeight="true">
      <c r="P790" s="2122" t="s">
        <v>39</v>
      </c>
      <c r="Q790" s="2122" t="s">
        <v>40</v>
      </c>
      <c r="R790" s="2139" t="n">
        <v>38.7</v>
      </c>
      <c r="S790" s="2140" t="n">
        <f>ROUND(K785,2)*R790</f>
        <v>375.77700000000004</v>
      </c>
    </row>
    <row r="791" ht="45.0" customHeight="true">
      <c r="P791" s="2122" t="s">
        <v>41</v>
      </c>
      <c r="Q791" s="2122" t="s">
        <v>42</v>
      </c>
      <c r="R791" s="2141" t="n">
        <v>38.7</v>
      </c>
      <c r="S791" s="2142" t="n">
        <f>ROUND(K785,2)*R791</f>
        <v>375.77700000000004</v>
      </c>
    </row>
    <row r="792" ht="45.0" customHeight="true">
      <c r="P792" s="2122" t="s">
        <v>43</v>
      </c>
      <c r="Q792" s="2122" t="s">
        <v>44</v>
      </c>
      <c r="R792" s="2143" t="n">
        <v>38.7</v>
      </c>
      <c r="S792" s="2144" t="n">
        <f>ROUND(K785,2)*R792</f>
        <v>375.77700000000004</v>
      </c>
    </row>
    <row r="793" ht="45.0" customHeight="true">
      <c r="P793" s="2122" t="s">
        <v>45</v>
      </c>
      <c r="Q793" s="2122" t="s">
        <v>46</v>
      </c>
      <c r="R793" s="2145" t="n">
        <v>38.7</v>
      </c>
      <c r="S793" s="2146" t="n">
        <f>ROUND(K785,2)*R793</f>
        <v>375.77700000000004</v>
      </c>
    </row>
    <row r="794" ht="45.0" customHeight="true">
      <c r="P794" s="2122" t="s">
        <v>47</v>
      </c>
      <c r="Q794" s="2122" t="s">
        <v>48</v>
      </c>
      <c r="R794" s="2147" t="n">
        <v>38.7</v>
      </c>
      <c r="S794" s="2148" t="n">
        <f>ROUND(K785,2)*R794</f>
        <v>375.77700000000004</v>
      </c>
    </row>
    <row r="795" ht="45.0" customHeight="true">
      <c r="A795" s="2149" t="s">
        <v>23</v>
      </c>
      <c r="B795" s="2149" t="s">
        <v>299</v>
      </c>
      <c r="C795" s="2149" t="s">
        <v>25</v>
      </c>
      <c r="D795" s="2149" t="s">
        <v>300</v>
      </c>
      <c r="E795" s="2149" t="s">
        <v>301</v>
      </c>
      <c r="F795" s="2150" t="n">
        <f>R795+R796+R797+R798+R799+R800+R801+R802+R803+R804</f>
        <v>65.0</v>
      </c>
      <c r="G795" s="2149" t="s">
        <v>141</v>
      </c>
      <c r="H795" s="2151" t="n">
        <v>183.88</v>
      </c>
      <c r="I795" s="2152" t="n">
        <v>183.88</v>
      </c>
      <c r="J795" s="2153" t="n">
        <v>0.2096</v>
      </c>
      <c r="K795" s="2154" t="n">
        <f>ROUND(I795,2)+(ROUND(I795,2)*J795)</f>
        <v>222.421248</v>
      </c>
      <c r="L795" s="2155" t="n">
        <f>ROUND(S795,2)+ROUND(S796,2)+ROUND(S797,2)+ROUND(S798,2)+ROUND(S799,2)+ROUND(S800,2)+ROUND(S801,2)+ROUND(S802,2)+ROUND(S803,2)+ROUND(S804,2)</f>
        <v>14457.299999999997</v>
      </c>
      <c r="M795" s="2149" t="s">
        <v>21</v>
      </c>
      <c r="N795" s="2149" t="s">
        <v>295</v>
      </c>
      <c r="O795" s="2149" t="s">
        <v>291</v>
      </c>
      <c r="P795" s="2149" t="s">
        <v>20</v>
      </c>
      <c r="Q795" s="2149" t="s">
        <v>30</v>
      </c>
      <c r="R795" s="2156" t="n">
        <v>6.5</v>
      </c>
      <c r="S795" s="2157" t="n">
        <f>ROUND(K795,2)*R795</f>
        <v>1445.73</v>
      </c>
    </row>
    <row r="796" ht="45.0" customHeight="true">
      <c r="P796" s="2149" t="s">
        <v>31</v>
      </c>
      <c r="Q796" s="2149" t="s">
        <v>32</v>
      </c>
      <c r="R796" s="2158" t="n">
        <v>6.5</v>
      </c>
      <c r="S796" s="2159" t="n">
        <f>ROUND(K795,2)*R796</f>
        <v>1445.73</v>
      </c>
    </row>
    <row r="797" ht="45.0" customHeight="true">
      <c r="P797" s="2149" t="s">
        <v>33</v>
      </c>
      <c r="Q797" s="2149" t="s">
        <v>34</v>
      </c>
      <c r="R797" s="2160" t="n">
        <v>6.5</v>
      </c>
      <c r="S797" s="2161" t="n">
        <f>ROUND(K795,2)*R797</f>
        <v>1445.73</v>
      </c>
    </row>
    <row r="798" ht="45.0" customHeight="true">
      <c r="P798" s="2149" t="s">
        <v>35</v>
      </c>
      <c r="Q798" s="2149" t="s">
        <v>36</v>
      </c>
      <c r="R798" s="2162" t="n">
        <v>6.5</v>
      </c>
      <c r="S798" s="2163" t="n">
        <f>ROUND(K795,2)*R798</f>
        <v>1445.73</v>
      </c>
    </row>
    <row r="799" ht="45.0" customHeight="true">
      <c r="P799" s="2149" t="s">
        <v>37</v>
      </c>
      <c r="Q799" s="2149" t="s">
        <v>38</v>
      </c>
      <c r="R799" s="2164" t="n">
        <v>6.5</v>
      </c>
      <c r="S799" s="2165" t="n">
        <f>ROUND(K795,2)*R799</f>
        <v>1445.73</v>
      </c>
    </row>
    <row r="800" ht="45.0" customHeight="true">
      <c r="P800" s="2149" t="s">
        <v>39</v>
      </c>
      <c r="Q800" s="2149" t="s">
        <v>40</v>
      </c>
      <c r="R800" s="2166" t="n">
        <v>6.5</v>
      </c>
      <c r="S800" s="2167" t="n">
        <f>ROUND(K795,2)*R800</f>
        <v>1445.73</v>
      </c>
    </row>
    <row r="801" ht="45.0" customHeight="true">
      <c r="P801" s="2149" t="s">
        <v>41</v>
      </c>
      <c r="Q801" s="2149" t="s">
        <v>42</v>
      </c>
      <c r="R801" s="2168" t="n">
        <v>6.5</v>
      </c>
      <c r="S801" s="2169" t="n">
        <f>ROUND(K795,2)*R801</f>
        <v>1445.73</v>
      </c>
    </row>
    <row r="802" ht="45.0" customHeight="true">
      <c r="P802" s="2149" t="s">
        <v>43</v>
      </c>
      <c r="Q802" s="2149" t="s">
        <v>44</v>
      </c>
      <c r="R802" s="2170" t="n">
        <v>6.5</v>
      </c>
      <c r="S802" s="2171" t="n">
        <f>ROUND(K795,2)*R802</f>
        <v>1445.73</v>
      </c>
    </row>
    <row r="803" ht="45.0" customHeight="true">
      <c r="P803" s="2149" t="s">
        <v>45</v>
      </c>
      <c r="Q803" s="2149" t="s">
        <v>46</v>
      </c>
      <c r="R803" s="2172" t="n">
        <v>6.5</v>
      </c>
      <c r="S803" s="2173" t="n">
        <f>ROUND(K795,2)*R803</f>
        <v>1445.73</v>
      </c>
    </row>
    <row r="804" ht="45.0" customHeight="true">
      <c r="P804" s="2149" t="s">
        <v>47</v>
      </c>
      <c r="Q804" s="2149" t="s">
        <v>48</v>
      </c>
      <c r="R804" s="2174" t="n">
        <v>6.5</v>
      </c>
      <c r="S804" s="2175" t="n">
        <f>ROUND(K795,2)*R804</f>
        <v>1445.73</v>
      </c>
    </row>
    <row r="805" ht="45.0" customHeight="true">
      <c r="A805" s="2177" t="s">
        <v>19</v>
      </c>
      <c r="B805" s="2177" t="s">
        <v>248</v>
      </c>
      <c r="C805" s="2177" t="s">
        <v>21</v>
      </c>
      <c r="D805" s="2177" t="s">
        <v>21</v>
      </c>
      <c r="E805" s="2177" t="s">
        <v>302</v>
      </c>
      <c r="F805" s="2177" t="s">
        <v>21</v>
      </c>
      <c r="G805" s="2177" t="s">
        <v>21</v>
      </c>
      <c r="H805" s="2177" t="s">
        <v>21</v>
      </c>
      <c r="I805" s="2177" t="s">
        <v>21</v>
      </c>
      <c r="J805" s="2177" t="s">
        <v>21</v>
      </c>
      <c r="K805" s="2177" t="s">
        <v>21</v>
      </c>
      <c r="L805" s="2178" t="n">
        <f>ROUND(L806,2)+ROUND(L816,2)+ROUND(L826,2)+ROUND(L836,2)+ROUND(L846,2)+ROUND(L856,2)+ROUND(L866,2)+ROUND(L876,2)+ROUND(L886,2)+ROUND(L896,2)+ROUND(L906,2)+ROUND(L916,2)+ROUND(L926,2)+ROUND(L936,2)+ROUND(L946,2)+ROUND(L956,2)+ROUND(L966,2)+ROUND(L976,2)+ROUND(L986,2)+ROUND(L996,2)+ROUND(L1006,2)+ROUND(L1016,2)+ROUND(L1026,2)+ROUND(L1036,2)+ROUND(L1046,2)+ROUND(L1056,2)+ROUND(L1066,2)+ROUND(L1076,2)+ROUND(L1086,2)+ROUND(L1096,2)</f>
        <v>103104.7</v>
      </c>
      <c r="M805" s="2177" t="s">
        <v>21</v>
      </c>
      <c r="N805" s="2177" t="s">
        <v>21</v>
      </c>
      <c r="O805" s="2177" t="s">
        <v>21</v>
      </c>
      <c r="P805" s="2177" t="s">
        <v>21</v>
      </c>
      <c r="Q805" s="2177" t="s">
        <v>21</v>
      </c>
      <c r="R805" s="2177" t="s">
        <v>21</v>
      </c>
      <c r="S805" s="2177" t="s">
        <v>21</v>
      </c>
    </row>
    <row r="806" ht="45.0" customHeight="true">
      <c r="A806" s="2179" t="s">
        <v>23</v>
      </c>
      <c r="B806" s="2179" t="s">
        <v>303</v>
      </c>
      <c r="C806" s="2179" t="s">
        <v>25</v>
      </c>
      <c r="D806" s="2179" t="s">
        <v>304</v>
      </c>
      <c r="E806" s="2179" t="s">
        <v>305</v>
      </c>
      <c r="F806" s="2180" t="n">
        <f>R806+R807+R808+R809+R810+R811+R812+R813+R814+R815</f>
        <v>20.0</v>
      </c>
      <c r="G806" s="2179" t="s">
        <v>162</v>
      </c>
      <c r="H806" s="2181" t="n">
        <v>11.4</v>
      </c>
      <c r="I806" s="2182" t="n">
        <v>11.4</v>
      </c>
      <c r="J806" s="2183" t="n">
        <v>0.2096</v>
      </c>
      <c r="K806" s="2184" t="n">
        <f>ROUND(I806,2)+(ROUND(I806,2)*J806)</f>
        <v>13.78944</v>
      </c>
      <c r="L806" s="2185" t="n">
        <f>ROUND(S806,2)+ROUND(S807,2)+ROUND(S808,2)+ROUND(S809,2)+ROUND(S810,2)+ROUND(S811,2)+ROUND(S812,2)+ROUND(S813,2)+ROUND(S814,2)+ROUND(S815,2)</f>
        <v>275.7999999999999</v>
      </c>
      <c r="M806" s="2179" t="s">
        <v>21</v>
      </c>
      <c r="N806" s="2179" t="s">
        <v>306</v>
      </c>
      <c r="O806" s="2179" t="s">
        <v>307</v>
      </c>
      <c r="P806" s="2179" t="s">
        <v>20</v>
      </c>
      <c r="Q806" s="2179" t="s">
        <v>30</v>
      </c>
      <c r="R806" s="2186" t="n">
        <v>2.0</v>
      </c>
      <c r="S806" s="2187" t="n">
        <f>ROUND(K806,2)*R806</f>
        <v>27.58</v>
      </c>
    </row>
    <row r="807" ht="45.0" customHeight="true">
      <c r="P807" s="2179" t="s">
        <v>31</v>
      </c>
      <c r="Q807" s="2179" t="s">
        <v>32</v>
      </c>
      <c r="R807" s="2188" t="n">
        <v>2.0</v>
      </c>
      <c r="S807" s="2189" t="n">
        <f>ROUND(K806,2)*R807</f>
        <v>27.58</v>
      </c>
    </row>
    <row r="808" ht="45.0" customHeight="true">
      <c r="P808" s="2179" t="s">
        <v>33</v>
      </c>
      <c r="Q808" s="2179" t="s">
        <v>34</v>
      </c>
      <c r="R808" s="2190" t="n">
        <v>2.0</v>
      </c>
      <c r="S808" s="2191" t="n">
        <f>ROUND(K806,2)*R808</f>
        <v>27.58</v>
      </c>
    </row>
    <row r="809" ht="45.0" customHeight="true">
      <c r="P809" s="2179" t="s">
        <v>35</v>
      </c>
      <c r="Q809" s="2179" t="s">
        <v>36</v>
      </c>
      <c r="R809" s="2192" t="n">
        <v>2.0</v>
      </c>
      <c r="S809" s="2193" t="n">
        <f>ROUND(K806,2)*R809</f>
        <v>27.58</v>
      </c>
    </row>
    <row r="810" ht="45.0" customHeight="true">
      <c r="P810" s="2179" t="s">
        <v>37</v>
      </c>
      <c r="Q810" s="2179" t="s">
        <v>38</v>
      </c>
      <c r="R810" s="2194" t="n">
        <v>2.0</v>
      </c>
      <c r="S810" s="2195" t="n">
        <f>ROUND(K806,2)*R810</f>
        <v>27.58</v>
      </c>
    </row>
    <row r="811" ht="45.0" customHeight="true">
      <c r="P811" s="2179" t="s">
        <v>39</v>
      </c>
      <c r="Q811" s="2179" t="s">
        <v>40</v>
      </c>
      <c r="R811" s="2196" t="n">
        <v>2.0</v>
      </c>
      <c r="S811" s="2197" t="n">
        <f>ROUND(K806,2)*R811</f>
        <v>27.58</v>
      </c>
    </row>
    <row r="812" ht="45.0" customHeight="true">
      <c r="P812" s="2179" t="s">
        <v>41</v>
      </c>
      <c r="Q812" s="2179" t="s">
        <v>42</v>
      </c>
      <c r="R812" s="2198" t="n">
        <v>2.0</v>
      </c>
      <c r="S812" s="2199" t="n">
        <f>ROUND(K806,2)*R812</f>
        <v>27.58</v>
      </c>
    </row>
    <row r="813" ht="45.0" customHeight="true">
      <c r="P813" s="2179" t="s">
        <v>43</v>
      </c>
      <c r="Q813" s="2179" t="s">
        <v>44</v>
      </c>
      <c r="R813" s="2200" t="n">
        <v>2.0</v>
      </c>
      <c r="S813" s="2201" t="n">
        <f>ROUND(K806,2)*R813</f>
        <v>27.58</v>
      </c>
    </row>
    <row r="814" ht="45.0" customHeight="true">
      <c r="P814" s="2179" t="s">
        <v>45</v>
      </c>
      <c r="Q814" s="2179" t="s">
        <v>46</v>
      </c>
      <c r="R814" s="2202" t="n">
        <v>2.0</v>
      </c>
      <c r="S814" s="2203" t="n">
        <f>ROUND(K806,2)*R814</f>
        <v>27.58</v>
      </c>
    </row>
    <row r="815" ht="45.0" customHeight="true">
      <c r="P815" s="2179" t="s">
        <v>47</v>
      </c>
      <c r="Q815" s="2179" t="s">
        <v>48</v>
      </c>
      <c r="R815" s="2204" t="n">
        <v>2.0</v>
      </c>
      <c r="S815" s="2205" t="n">
        <f>ROUND(K806,2)*R815</f>
        <v>27.58</v>
      </c>
    </row>
    <row r="816" ht="45.0" customHeight="true">
      <c r="A816" s="2206" t="s">
        <v>23</v>
      </c>
      <c r="B816" s="2206" t="s">
        <v>308</v>
      </c>
      <c r="C816" s="2206" t="s">
        <v>25</v>
      </c>
      <c r="D816" s="2206" t="s">
        <v>309</v>
      </c>
      <c r="E816" s="2206" t="s">
        <v>310</v>
      </c>
      <c r="F816" s="2207" t="n">
        <f>R816+R817+R818+R819+R820+R821+R822+R823+R824+R825</f>
        <v>10.0</v>
      </c>
      <c r="G816" s="2206" t="s">
        <v>162</v>
      </c>
      <c r="H816" s="2208" t="n">
        <v>11.4</v>
      </c>
      <c r="I816" s="2209" t="n">
        <v>11.4</v>
      </c>
      <c r="J816" s="2210" t="n">
        <v>0.2096</v>
      </c>
      <c r="K816" s="2211" t="n">
        <f>ROUND(I816,2)+(ROUND(I816,2)*J816)</f>
        <v>13.78944</v>
      </c>
      <c r="L816" s="2212" t="n">
        <f>ROUND(S816,2)+ROUND(S817,2)+ROUND(S818,2)+ROUND(S819,2)+ROUND(S820,2)+ROUND(S821,2)+ROUND(S822,2)+ROUND(S823,2)+ROUND(S824,2)+ROUND(S825,2)</f>
        <v>137.89999999999995</v>
      </c>
      <c r="M816" s="2206" t="s">
        <v>21</v>
      </c>
      <c r="N816" s="2206" t="s">
        <v>306</v>
      </c>
      <c r="O816" s="2206" t="s">
        <v>307</v>
      </c>
      <c r="P816" s="2206" t="s">
        <v>20</v>
      </c>
      <c r="Q816" s="2206" t="s">
        <v>30</v>
      </c>
      <c r="R816" s="2213" t="n">
        <v>1.0</v>
      </c>
      <c r="S816" s="2214" t="n">
        <f>ROUND(K816,2)*R816</f>
        <v>13.79</v>
      </c>
    </row>
    <row r="817" ht="45.0" customHeight="true">
      <c r="P817" s="2206" t="s">
        <v>31</v>
      </c>
      <c r="Q817" s="2206" t="s">
        <v>32</v>
      </c>
      <c r="R817" s="2215" t="n">
        <v>1.0</v>
      </c>
      <c r="S817" s="2216" t="n">
        <f>ROUND(K816,2)*R817</f>
        <v>13.79</v>
      </c>
    </row>
    <row r="818" ht="45.0" customHeight="true">
      <c r="P818" s="2206" t="s">
        <v>33</v>
      </c>
      <c r="Q818" s="2206" t="s">
        <v>34</v>
      </c>
      <c r="R818" s="2217" t="n">
        <v>1.0</v>
      </c>
      <c r="S818" s="2218" t="n">
        <f>ROUND(K816,2)*R818</f>
        <v>13.79</v>
      </c>
    </row>
    <row r="819" ht="45.0" customHeight="true">
      <c r="P819" s="2206" t="s">
        <v>35</v>
      </c>
      <c r="Q819" s="2206" t="s">
        <v>36</v>
      </c>
      <c r="R819" s="2219" t="n">
        <v>1.0</v>
      </c>
      <c r="S819" s="2220" t="n">
        <f>ROUND(K816,2)*R819</f>
        <v>13.79</v>
      </c>
    </row>
    <row r="820" ht="45.0" customHeight="true">
      <c r="P820" s="2206" t="s">
        <v>37</v>
      </c>
      <c r="Q820" s="2206" t="s">
        <v>38</v>
      </c>
      <c r="R820" s="2221" t="n">
        <v>1.0</v>
      </c>
      <c r="S820" s="2222" t="n">
        <f>ROUND(K816,2)*R820</f>
        <v>13.79</v>
      </c>
    </row>
    <row r="821" ht="45.0" customHeight="true">
      <c r="P821" s="2206" t="s">
        <v>39</v>
      </c>
      <c r="Q821" s="2206" t="s">
        <v>40</v>
      </c>
      <c r="R821" s="2223" t="n">
        <v>1.0</v>
      </c>
      <c r="S821" s="2224" t="n">
        <f>ROUND(K816,2)*R821</f>
        <v>13.79</v>
      </c>
    </row>
    <row r="822" ht="45.0" customHeight="true">
      <c r="P822" s="2206" t="s">
        <v>41</v>
      </c>
      <c r="Q822" s="2206" t="s">
        <v>42</v>
      </c>
      <c r="R822" s="2225" t="n">
        <v>1.0</v>
      </c>
      <c r="S822" s="2226" t="n">
        <f>ROUND(K816,2)*R822</f>
        <v>13.79</v>
      </c>
    </row>
    <row r="823" ht="45.0" customHeight="true">
      <c r="P823" s="2206" t="s">
        <v>43</v>
      </c>
      <c r="Q823" s="2206" t="s">
        <v>44</v>
      </c>
      <c r="R823" s="2227" t="n">
        <v>1.0</v>
      </c>
      <c r="S823" s="2228" t="n">
        <f>ROUND(K816,2)*R823</f>
        <v>13.79</v>
      </c>
    </row>
    <row r="824" ht="45.0" customHeight="true">
      <c r="P824" s="2206" t="s">
        <v>45</v>
      </c>
      <c r="Q824" s="2206" t="s">
        <v>46</v>
      </c>
      <c r="R824" s="2229" t="n">
        <v>1.0</v>
      </c>
      <c r="S824" s="2230" t="n">
        <f>ROUND(K816,2)*R824</f>
        <v>13.79</v>
      </c>
    </row>
    <row r="825" ht="45.0" customHeight="true">
      <c r="P825" s="2206" t="s">
        <v>47</v>
      </c>
      <c r="Q825" s="2206" t="s">
        <v>48</v>
      </c>
      <c r="R825" s="2231" t="n">
        <v>1.0</v>
      </c>
      <c r="S825" s="2232" t="n">
        <f>ROUND(K816,2)*R825</f>
        <v>13.79</v>
      </c>
    </row>
    <row r="826" ht="45.0" customHeight="true">
      <c r="A826" s="2233" t="s">
        <v>23</v>
      </c>
      <c r="B826" s="2233" t="s">
        <v>311</v>
      </c>
      <c r="C826" s="2233" t="s">
        <v>25</v>
      </c>
      <c r="D826" s="2233" t="s">
        <v>312</v>
      </c>
      <c r="E826" s="2233" t="s">
        <v>313</v>
      </c>
      <c r="F826" s="2234" t="n">
        <f>R826+R827+R828+R829+R830+R831+R832+R833+R834+R835</f>
        <v>10.0</v>
      </c>
      <c r="G826" s="2233" t="s">
        <v>162</v>
      </c>
      <c r="H826" s="2235" t="n">
        <v>13.33</v>
      </c>
      <c r="I826" s="2236" t="n">
        <v>13.33</v>
      </c>
      <c r="J826" s="2237" t="n">
        <v>0.2096</v>
      </c>
      <c r="K826" s="2238" t="n">
        <f>ROUND(I826,2)+(ROUND(I826,2)*J826)</f>
        <v>16.123968</v>
      </c>
      <c r="L826" s="2239" t="n">
        <f>ROUND(S826,2)+ROUND(S827,2)+ROUND(S828,2)+ROUND(S829,2)+ROUND(S830,2)+ROUND(S831,2)+ROUND(S832,2)+ROUND(S833,2)+ROUND(S834,2)+ROUND(S835,2)</f>
        <v>161.20000000000002</v>
      </c>
      <c r="M826" s="2233" t="s">
        <v>21</v>
      </c>
      <c r="N826" s="2233" t="s">
        <v>306</v>
      </c>
      <c r="O826" s="2233" t="s">
        <v>307</v>
      </c>
      <c r="P826" s="2233" t="s">
        <v>20</v>
      </c>
      <c r="Q826" s="2233" t="s">
        <v>30</v>
      </c>
      <c r="R826" s="2240" t="n">
        <v>1.0</v>
      </c>
      <c r="S826" s="2241" t="n">
        <f>ROUND(K826,2)*R826</f>
        <v>16.12</v>
      </c>
    </row>
    <row r="827" ht="45.0" customHeight="true">
      <c r="P827" s="2233" t="s">
        <v>31</v>
      </c>
      <c r="Q827" s="2233" t="s">
        <v>32</v>
      </c>
      <c r="R827" s="2242" t="n">
        <v>1.0</v>
      </c>
      <c r="S827" s="2243" t="n">
        <f>ROUND(K826,2)*R827</f>
        <v>16.12</v>
      </c>
    </row>
    <row r="828" ht="45.0" customHeight="true">
      <c r="P828" s="2233" t="s">
        <v>33</v>
      </c>
      <c r="Q828" s="2233" t="s">
        <v>34</v>
      </c>
      <c r="R828" s="2244" t="n">
        <v>1.0</v>
      </c>
      <c r="S828" s="2245" t="n">
        <f>ROUND(K826,2)*R828</f>
        <v>16.12</v>
      </c>
    </row>
    <row r="829" ht="45.0" customHeight="true">
      <c r="P829" s="2233" t="s">
        <v>35</v>
      </c>
      <c r="Q829" s="2233" t="s">
        <v>36</v>
      </c>
      <c r="R829" s="2246" t="n">
        <v>1.0</v>
      </c>
      <c r="S829" s="2247" t="n">
        <f>ROUND(K826,2)*R829</f>
        <v>16.12</v>
      </c>
    </row>
    <row r="830" ht="45.0" customHeight="true">
      <c r="P830" s="2233" t="s">
        <v>37</v>
      </c>
      <c r="Q830" s="2233" t="s">
        <v>38</v>
      </c>
      <c r="R830" s="2248" t="n">
        <v>1.0</v>
      </c>
      <c r="S830" s="2249" t="n">
        <f>ROUND(K826,2)*R830</f>
        <v>16.12</v>
      </c>
    </row>
    <row r="831" ht="45.0" customHeight="true">
      <c r="P831" s="2233" t="s">
        <v>39</v>
      </c>
      <c r="Q831" s="2233" t="s">
        <v>40</v>
      </c>
      <c r="R831" s="2250" t="n">
        <v>1.0</v>
      </c>
      <c r="S831" s="2251" t="n">
        <f>ROUND(K826,2)*R831</f>
        <v>16.12</v>
      </c>
    </row>
    <row r="832" ht="45.0" customHeight="true">
      <c r="P832" s="2233" t="s">
        <v>41</v>
      </c>
      <c r="Q832" s="2233" t="s">
        <v>42</v>
      </c>
      <c r="R832" s="2252" t="n">
        <v>1.0</v>
      </c>
      <c r="S832" s="2253" t="n">
        <f>ROUND(K826,2)*R832</f>
        <v>16.12</v>
      </c>
    </row>
    <row r="833" ht="45.0" customHeight="true">
      <c r="P833" s="2233" t="s">
        <v>43</v>
      </c>
      <c r="Q833" s="2233" t="s">
        <v>44</v>
      </c>
      <c r="R833" s="2254" t="n">
        <v>1.0</v>
      </c>
      <c r="S833" s="2255" t="n">
        <f>ROUND(K826,2)*R833</f>
        <v>16.12</v>
      </c>
    </row>
    <row r="834" ht="45.0" customHeight="true">
      <c r="P834" s="2233" t="s">
        <v>45</v>
      </c>
      <c r="Q834" s="2233" t="s">
        <v>46</v>
      </c>
      <c r="R834" s="2256" t="n">
        <v>1.0</v>
      </c>
      <c r="S834" s="2257" t="n">
        <f>ROUND(K826,2)*R834</f>
        <v>16.12</v>
      </c>
    </row>
    <row r="835" ht="45.0" customHeight="true">
      <c r="P835" s="2233" t="s">
        <v>47</v>
      </c>
      <c r="Q835" s="2233" t="s">
        <v>48</v>
      </c>
      <c r="R835" s="2258" t="n">
        <v>1.0</v>
      </c>
      <c r="S835" s="2259" t="n">
        <f>ROUND(K826,2)*R835</f>
        <v>16.12</v>
      </c>
    </row>
    <row r="836" ht="45.0" customHeight="true">
      <c r="A836" s="2260" t="s">
        <v>23</v>
      </c>
      <c r="B836" s="2260" t="s">
        <v>314</v>
      </c>
      <c r="C836" s="2260" t="s">
        <v>25</v>
      </c>
      <c r="D836" s="2260" t="s">
        <v>315</v>
      </c>
      <c r="E836" s="2260" t="s">
        <v>316</v>
      </c>
      <c r="F836" s="2261" t="n">
        <f>R836+R837+R838+R839+R840+R841+R842+R843+R844+R845</f>
        <v>10.0</v>
      </c>
      <c r="G836" s="2260" t="s">
        <v>162</v>
      </c>
      <c r="H836" s="2262" t="n">
        <v>24.33</v>
      </c>
      <c r="I836" s="2263" t="n">
        <v>24.33</v>
      </c>
      <c r="J836" s="2264" t="n">
        <v>0.2096</v>
      </c>
      <c r="K836" s="2265" t="n">
        <f>ROUND(I836,2)+(ROUND(I836,2)*J836)</f>
        <v>29.429567999999996</v>
      </c>
      <c r="L836" s="2266" t="n">
        <f>ROUND(S836,2)+ROUND(S837,2)+ROUND(S838,2)+ROUND(S839,2)+ROUND(S840,2)+ROUND(S841,2)+ROUND(S842,2)+ROUND(S843,2)+ROUND(S844,2)+ROUND(S845,2)</f>
        <v>294.3</v>
      </c>
      <c r="M836" s="2260" t="s">
        <v>21</v>
      </c>
      <c r="N836" s="2260" t="s">
        <v>306</v>
      </c>
      <c r="O836" s="2260" t="s">
        <v>307</v>
      </c>
      <c r="P836" s="2260" t="s">
        <v>20</v>
      </c>
      <c r="Q836" s="2260" t="s">
        <v>30</v>
      </c>
      <c r="R836" s="2267" t="n">
        <v>1.0</v>
      </c>
      <c r="S836" s="2268" t="n">
        <f>ROUND(K836,2)*R836</f>
        <v>29.43</v>
      </c>
    </row>
    <row r="837" ht="45.0" customHeight="true">
      <c r="P837" s="2260" t="s">
        <v>31</v>
      </c>
      <c r="Q837" s="2260" t="s">
        <v>32</v>
      </c>
      <c r="R837" s="2269" t="n">
        <v>1.0</v>
      </c>
      <c r="S837" s="2270" t="n">
        <f>ROUND(K836,2)*R837</f>
        <v>29.43</v>
      </c>
    </row>
    <row r="838" ht="45.0" customHeight="true">
      <c r="P838" s="2260" t="s">
        <v>33</v>
      </c>
      <c r="Q838" s="2260" t="s">
        <v>34</v>
      </c>
      <c r="R838" s="2271" t="n">
        <v>1.0</v>
      </c>
      <c r="S838" s="2272" t="n">
        <f>ROUND(K836,2)*R838</f>
        <v>29.43</v>
      </c>
    </row>
    <row r="839" ht="45.0" customHeight="true">
      <c r="P839" s="2260" t="s">
        <v>35</v>
      </c>
      <c r="Q839" s="2260" t="s">
        <v>36</v>
      </c>
      <c r="R839" s="2273" t="n">
        <v>1.0</v>
      </c>
      <c r="S839" s="2274" t="n">
        <f>ROUND(K836,2)*R839</f>
        <v>29.43</v>
      </c>
    </row>
    <row r="840" ht="45.0" customHeight="true">
      <c r="P840" s="2260" t="s">
        <v>37</v>
      </c>
      <c r="Q840" s="2260" t="s">
        <v>38</v>
      </c>
      <c r="R840" s="2275" t="n">
        <v>1.0</v>
      </c>
      <c r="S840" s="2276" t="n">
        <f>ROUND(K836,2)*R840</f>
        <v>29.43</v>
      </c>
    </row>
    <row r="841" ht="45.0" customHeight="true">
      <c r="P841" s="2260" t="s">
        <v>39</v>
      </c>
      <c r="Q841" s="2260" t="s">
        <v>40</v>
      </c>
      <c r="R841" s="2277" t="n">
        <v>1.0</v>
      </c>
      <c r="S841" s="2278" t="n">
        <f>ROUND(K836,2)*R841</f>
        <v>29.43</v>
      </c>
    </row>
    <row r="842" ht="45.0" customHeight="true">
      <c r="P842" s="2260" t="s">
        <v>41</v>
      </c>
      <c r="Q842" s="2260" t="s">
        <v>42</v>
      </c>
      <c r="R842" s="2279" t="n">
        <v>1.0</v>
      </c>
      <c r="S842" s="2280" t="n">
        <f>ROUND(K836,2)*R842</f>
        <v>29.43</v>
      </c>
    </row>
    <row r="843" ht="45.0" customHeight="true">
      <c r="P843" s="2260" t="s">
        <v>43</v>
      </c>
      <c r="Q843" s="2260" t="s">
        <v>44</v>
      </c>
      <c r="R843" s="2281" t="n">
        <v>1.0</v>
      </c>
      <c r="S843" s="2282" t="n">
        <f>ROUND(K836,2)*R843</f>
        <v>29.43</v>
      </c>
    </row>
    <row r="844" ht="45.0" customHeight="true">
      <c r="P844" s="2260" t="s">
        <v>45</v>
      </c>
      <c r="Q844" s="2260" t="s">
        <v>46</v>
      </c>
      <c r="R844" s="2283" t="n">
        <v>1.0</v>
      </c>
      <c r="S844" s="2284" t="n">
        <f>ROUND(K836,2)*R844</f>
        <v>29.43</v>
      </c>
    </row>
    <row r="845" ht="45.0" customHeight="true">
      <c r="P845" s="2260" t="s">
        <v>47</v>
      </c>
      <c r="Q845" s="2260" t="s">
        <v>48</v>
      </c>
      <c r="R845" s="2285" t="n">
        <v>1.0</v>
      </c>
      <c r="S845" s="2286" t="n">
        <f>ROUND(K836,2)*R845</f>
        <v>29.43</v>
      </c>
    </row>
    <row r="846" ht="45.0" customHeight="true">
      <c r="A846" s="2287" t="s">
        <v>23</v>
      </c>
      <c r="B846" s="2287" t="s">
        <v>317</v>
      </c>
      <c r="C846" s="2287" t="s">
        <v>70</v>
      </c>
      <c r="D846" s="2287" t="s">
        <v>318</v>
      </c>
      <c r="E846" s="2287" t="s">
        <v>319</v>
      </c>
      <c r="F846" s="2288" t="n">
        <f>R846+R847+R848+R849+R850+R851+R852+R853+R854+R855</f>
        <v>20.0</v>
      </c>
      <c r="G846" s="2287" t="s">
        <v>162</v>
      </c>
      <c r="H846" s="2289" t="n">
        <v>220.35</v>
      </c>
      <c r="I846" s="2290" t="n">
        <v>220.35</v>
      </c>
      <c r="J846" s="2291" t="n">
        <v>0.2096</v>
      </c>
      <c r="K846" s="2292" t="n">
        <f>ROUND(I846,2)+(ROUND(I846,2)*J846)</f>
        <v>266.53535999999997</v>
      </c>
      <c r="L846" s="2293" t="n">
        <f>ROUND(S846,2)+ROUND(S847,2)+ROUND(S848,2)+ROUND(S849,2)+ROUND(S850,2)+ROUND(S851,2)+ROUND(S852,2)+ROUND(S853,2)+ROUND(S854,2)+ROUND(S855,2)</f>
        <v>5330.8</v>
      </c>
      <c r="M846" s="2287" t="s">
        <v>21</v>
      </c>
      <c r="N846" s="2287" t="s">
        <v>306</v>
      </c>
      <c r="O846" s="2287" t="s">
        <v>307</v>
      </c>
      <c r="P846" s="2287" t="s">
        <v>20</v>
      </c>
      <c r="Q846" s="2287" t="s">
        <v>30</v>
      </c>
      <c r="R846" s="2294" t="n">
        <v>2.0</v>
      </c>
      <c r="S846" s="2295" t="n">
        <f>ROUND(K846,2)*R846</f>
        <v>533.08</v>
      </c>
    </row>
    <row r="847" ht="45.0" customHeight="true">
      <c r="P847" s="2287" t="s">
        <v>31</v>
      </c>
      <c r="Q847" s="2287" t="s">
        <v>32</v>
      </c>
      <c r="R847" s="2296" t="n">
        <v>2.0</v>
      </c>
      <c r="S847" s="2297" t="n">
        <f>ROUND(K846,2)*R847</f>
        <v>533.08</v>
      </c>
    </row>
    <row r="848" ht="45.0" customHeight="true">
      <c r="P848" s="2287" t="s">
        <v>33</v>
      </c>
      <c r="Q848" s="2287" t="s">
        <v>34</v>
      </c>
      <c r="R848" s="2298" t="n">
        <v>2.0</v>
      </c>
      <c r="S848" s="2299" t="n">
        <f>ROUND(K846,2)*R848</f>
        <v>533.08</v>
      </c>
    </row>
    <row r="849" ht="45.0" customHeight="true">
      <c r="P849" s="2287" t="s">
        <v>35</v>
      </c>
      <c r="Q849" s="2287" t="s">
        <v>36</v>
      </c>
      <c r="R849" s="2300" t="n">
        <v>2.0</v>
      </c>
      <c r="S849" s="2301" t="n">
        <f>ROUND(K846,2)*R849</f>
        <v>533.08</v>
      </c>
    </row>
    <row r="850" ht="45.0" customHeight="true">
      <c r="P850" s="2287" t="s">
        <v>37</v>
      </c>
      <c r="Q850" s="2287" t="s">
        <v>38</v>
      </c>
      <c r="R850" s="2302" t="n">
        <v>2.0</v>
      </c>
      <c r="S850" s="2303" t="n">
        <f>ROUND(K846,2)*R850</f>
        <v>533.08</v>
      </c>
    </row>
    <row r="851" ht="45.0" customHeight="true">
      <c r="P851" s="2287" t="s">
        <v>39</v>
      </c>
      <c r="Q851" s="2287" t="s">
        <v>40</v>
      </c>
      <c r="R851" s="2304" t="n">
        <v>2.0</v>
      </c>
      <c r="S851" s="2305" t="n">
        <f>ROUND(K846,2)*R851</f>
        <v>533.08</v>
      </c>
    </row>
    <row r="852" ht="45.0" customHeight="true">
      <c r="P852" s="2287" t="s">
        <v>41</v>
      </c>
      <c r="Q852" s="2287" t="s">
        <v>42</v>
      </c>
      <c r="R852" s="2306" t="n">
        <v>2.0</v>
      </c>
      <c r="S852" s="2307" t="n">
        <f>ROUND(K846,2)*R852</f>
        <v>533.08</v>
      </c>
    </row>
    <row r="853" ht="45.0" customHeight="true">
      <c r="P853" s="2287" t="s">
        <v>43</v>
      </c>
      <c r="Q853" s="2287" t="s">
        <v>44</v>
      </c>
      <c r="R853" s="2308" t="n">
        <v>2.0</v>
      </c>
      <c r="S853" s="2309" t="n">
        <f>ROUND(K846,2)*R853</f>
        <v>533.08</v>
      </c>
    </row>
    <row r="854" ht="45.0" customHeight="true">
      <c r="P854" s="2287" t="s">
        <v>45</v>
      </c>
      <c r="Q854" s="2287" t="s">
        <v>46</v>
      </c>
      <c r="R854" s="2310" t="n">
        <v>2.0</v>
      </c>
      <c r="S854" s="2311" t="n">
        <f>ROUND(K846,2)*R854</f>
        <v>533.08</v>
      </c>
    </row>
    <row r="855" ht="45.0" customHeight="true">
      <c r="P855" s="2287" t="s">
        <v>47</v>
      </c>
      <c r="Q855" s="2287" t="s">
        <v>48</v>
      </c>
      <c r="R855" s="2312" t="n">
        <v>2.0</v>
      </c>
      <c r="S855" s="2313" t="n">
        <f>ROUND(K846,2)*R855</f>
        <v>533.08</v>
      </c>
    </row>
    <row r="856" ht="45.0" customHeight="true">
      <c r="A856" s="2314" t="s">
        <v>23</v>
      </c>
      <c r="B856" s="2314" t="s">
        <v>320</v>
      </c>
      <c r="C856" s="2314" t="s">
        <v>25</v>
      </c>
      <c r="D856" s="2314" t="s">
        <v>321</v>
      </c>
      <c r="E856" s="2314" t="s">
        <v>322</v>
      </c>
      <c r="F856" s="2315" t="n">
        <f>R856+R857+R858+R859+R860+R861+R862+R863+R864+R865</f>
        <v>10.0</v>
      </c>
      <c r="G856" s="2314" t="s">
        <v>162</v>
      </c>
      <c r="H856" s="2316" t="n">
        <v>1555.94</v>
      </c>
      <c r="I856" s="2317" t="n">
        <v>1555.94</v>
      </c>
      <c r="J856" s="2318" t="n">
        <v>0.2096</v>
      </c>
      <c r="K856" s="2319" t="n">
        <f>ROUND(I856,2)+(ROUND(I856,2)*J856)</f>
        <v>1882.065024</v>
      </c>
      <c r="L856" s="2320" t="n">
        <f>ROUND(S856,2)+ROUND(S857,2)+ROUND(S858,2)+ROUND(S859,2)+ROUND(S860,2)+ROUND(S861,2)+ROUND(S862,2)+ROUND(S863,2)+ROUND(S864,2)+ROUND(S865,2)</f>
        <v>18820.7</v>
      </c>
      <c r="M856" s="2314" t="s">
        <v>21</v>
      </c>
      <c r="N856" s="2314" t="s">
        <v>306</v>
      </c>
      <c r="O856" s="2314" t="s">
        <v>307</v>
      </c>
      <c r="P856" s="2314" t="s">
        <v>20</v>
      </c>
      <c r="Q856" s="2314" t="s">
        <v>30</v>
      </c>
      <c r="R856" s="2321" t="n">
        <v>1.0</v>
      </c>
      <c r="S856" s="2322" t="n">
        <f>ROUND(K856,2)*R856</f>
        <v>1882.07</v>
      </c>
    </row>
    <row r="857" ht="45.0" customHeight="true">
      <c r="P857" s="2314" t="s">
        <v>31</v>
      </c>
      <c r="Q857" s="2314" t="s">
        <v>32</v>
      </c>
      <c r="R857" s="2323" t="n">
        <v>1.0</v>
      </c>
      <c r="S857" s="2324" t="n">
        <f>ROUND(K856,2)*R857</f>
        <v>1882.07</v>
      </c>
    </row>
    <row r="858" ht="45.0" customHeight="true">
      <c r="P858" s="2314" t="s">
        <v>33</v>
      </c>
      <c r="Q858" s="2314" t="s">
        <v>34</v>
      </c>
      <c r="R858" s="2325" t="n">
        <v>1.0</v>
      </c>
      <c r="S858" s="2326" t="n">
        <f>ROUND(K856,2)*R858</f>
        <v>1882.07</v>
      </c>
    </row>
    <row r="859" ht="45.0" customHeight="true">
      <c r="P859" s="2314" t="s">
        <v>35</v>
      </c>
      <c r="Q859" s="2314" t="s">
        <v>36</v>
      </c>
      <c r="R859" s="2327" t="n">
        <v>1.0</v>
      </c>
      <c r="S859" s="2328" t="n">
        <f>ROUND(K856,2)*R859</f>
        <v>1882.07</v>
      </c>
    </row>
    <row r="860" ht="45.0" customHeight="true">
      <c r="P860" s="2314" t="s">
        <v>37</v>
      </c>
      <c r="Q860" s="2314" t="s">
        <v>38</v>
      </c>
      <c r="R860" s="2329" t="n">
        <v>1.0</v>
      </c>
      <c r="S860" s="2330" t="n">
        <f>ROUND(K856,2)*R860</f>
        <v>1882.07</v>
      </c>
    </row>
    <row r="861" ht="45.0" customHeight="true">
      <c r="P861" s="2314" t="s">
        <v>39</v>
      </c>
      <c r="Q861" s="2314" t="s">
        <v>40</v>
      </c>
      <c r="R861" s="2331" t="n">
        <v>1.0</v>
      </c>
      <c r="S861" s="2332" t="n">
        <f>ROUND(K856,2)*R861</f>
        <v>1882.07</v>
      </c>
    </row>
    <row r="862" ht="45.0" customHeight="true">
      <c r="P862" s="2314" t="s">
        <v>41</v>
      </c>
      <c r="Q862" s="2314" t="s">
        <v>42</v>
      </c>
      <c r="R862" s="2333" t="n">
        <v>1.0</v>
      </c>
      <c r="S862" s="2334" t="n">
        <f>ROUND(K856,2)*R862</f>
        <v>1882.07</v>
      </c>
    </row>
    <row r="863" ht="45.0" customHeight="true">
      <c r="P863" s="2314" t="s">
        <v>43</v>
      </c>
      <c r="Q863" s="2314" t="s">
        <v>44</v>
      </c>
      <c r="R863" s="2335" t="n">
        <v>1.0</v>
      </c>
      <c r="S863" s="2336" t="n">
        <f>ROUND(K856,2)*R863</f>
        <v>1882.07</v>
      </c>
    </row>
    <row r="864" ht="45.0" customHeight="true">
      <c r="P864" s="2314" t="s">
        <v>45</v>
      </c>
      <c r="Q864" s="2314" t="s">
        <v>46</v>
      </c>
      <c r="R864" s="2337" t="n">
        <v>1.0</v>
      </c>
      <c r="S864" s="2338" t="n">
        <f>ROUND(K856,2)*R864</f>
        <v>1882.07</v>
      </c>
    </row>
    <row r="865" ht="45.0" customHeight="true">
      <c r="P865" s="2314" t="s">
        <v>47</v>
      </c>
      <c r="Q865" s="2314" t="s">
        <v>48</v>
      </c>
      <c r="R865" s="2339" t="n">
        <v>1.0</v>
      </c>
      <c r="S865" s="2340" t="n">
        <f>ROUND(K856,2)*R865</f>
        <v>1882.07</v>
      </c>
    </row>
    <row r="866" ht="45.0" customHeight="true">
      <c r="A866" s="2341" t="s">
        <v>23</v>
      </c>
      <c r="B866" s="2341" t="s">
        <v>323</v>
      </c>
      <c r="C866" s="2341" t="s">
        <v>70</v>
      </c>
      <c r="D866" s="2341" t="s">
        <v>324</v>
      </c>
      <c r="E866" s="2341" t="s">
        <v>325</v>
      </c>
      <c r="F866" s="2342" t="n">
        <f>R866+R867+R868+R869+R870+R871+R872+R873+R874+R875</f>
        <v>10.0</v>
      </c>
      <c r="G866" s="2341" t="s">
        <v>162</v>
      </c>
      <c r="H866" s="2343" t="n">
        <v>224.63</v>
      </c>
      <c r="I866" s="2344" t="n">
        <v>224.63</v>
      </c>
      <c r="J866" s="2345" t="n">
        <v>0.2096</v>
      </c>
      <c r="K866" s="2346" t="n">
        <f>ROUND(I866,2)+(ROUND(I866,2)*J866)</f>
        <v>271.712448</v>
      </c>
      <c r="L866" s="2347" t="n">
        <f>ROUND(S866,2)+ROUND(S867,2)+ROUND(S868,2)+ROUND(S869,2)+ROUND(S870,2)+ROUND(S871,2)+ROUND(S872,2)+ROUND(S873,2)+ROUND(S874,2)+ROUND(S875,2)</f>
        <v>2717.1</v>
      </c>
      <c r="M866" s="2341" t="s">
        <v>21</v>
      </c>
      <c r="N866" s="2341" t="s">
        <v>306</v>
      </c>
      <c r="O866" s="2341" t="s">
        <v>307</v>
      </c>
      <c r="P866" s="2341" t="s">
        <v>20</v>
      </c>
      <c r="Q866" s="2341" t="s">
        <v>30</v>
      </c>
      <c r="R866" s="2348" t="n">
        <v>1.0</v>
      </c>
      <c r="S866" s="2349" t="n">
        <f>ROUND(K866,2)*R866</f>
        <v>271.71</v>
      </c>
    </row>
    <row r="867" ht="45.0" customHeight="true">
      <c r="P867" s="2341" t="s">
        <v>31</v>
      </c>
      <c r="Q867" s="2341" t="s">
        <v>32</v>
      </c>
      <c r="R867" s="2350" t="n">
        <v>1.0</v>
      </c>
      <c r="S867" s="2351" t="n">
        <f>ROUND(K866,2)*R867</f>
        <v>271.71</v>
      </c>
    </row>
    <row r="868" ht="45.0" customHeight="true">
      <c r="P868" s="2341" t="s">
        <v>33</v>
      </c>
      <c r="Q868" s="2341" t="s">
        <v>34</v>
      </c>
      <c r="R868" s="2352" t="n">
        <v>1.0</v>
      </c>
      <c r="S868" s="2353" t="n">
        <f>ROUND(K866,2)*R868</f>
        <v>271.71</v>
      </c>
    </row>
    <row r="869" ht="45.0" customHeight="true">
      <c r="P869" s="2341" t="s">
        <v>35</v>
      </c>
      <c r="Q869" s="2341" t="s">
        <v>36</v>
      </c>
      <c r="R869" s="2354" t="n">
        <v>1.0</v>
      </c>
      <c r="S869" s="2355" t="n">
        <f>ROUND(K866,2)*R869</f>
        <v>271.71</v>
      </c>
    </row>
    <row r="870" ht="45.0" customHeight="true">
      <c r="P870" s="2341" t="s">
        <v>37</v>
      </c>
      <c r="Q870" s="2341" t="s">
        <v>38</v>
      </c>
      <c r="R870" s="2356" t="n">
        <v>1.0</v>
      </c>
      <c r="S870" s="2357" t="n">
        <f>ROUND(K866,2)*R870</f>
        <v>271.71</v>
      </c>
    </row>
    <row r="871" ht="45.0" customHeight="true">
      <c r="P871" s="2341" t="s">
        <v>39</v>
      </c>
      <c r="Q871" s="2341" t="s">
        <v>40</v>
      </c>
      <c r="R871" s="2358" t="n">
        <v>1.0</v>
      </c>
      <c r="S871" s="2359" t="n">
        <f>ROUND(K866,2)*R871</f>
        <v>271.71</v>
      </c>
    </row>
    <row r="872" ht="45.0" customHeight="true">
      <c r="P872" s="2341" t="s">
        <v>41</v>
      </c>
      <c r="Q872" s="2341" t="s">
        <v>42</v>
      </c>
      <c r="R872" s="2360" t="n">
        <v>1.0</v>
      </c>
      <c r="S872" s="2361" t="n">
        <f>ROUND(K866,2)*R872</f>
        <v>271.71</v>
      </c>
    </row>
    <row r="873" ht="45.0" customHeight="true">
      <c r="P873" s="2341" t="s">
        <v>43</v>
      </c>
      <c r="Q873" s="2341" t="s">
        <v>44</v>
      </c>
      <c r="R873" s="2362" t="n">
        <v>1.0</v>
      </c>
      <c r="S873" s="2363" t="n">
        <f>ROUND(K866,2)*R873</f>
        <v>271.71</v>
      </c>
    </row>
    <row r="874" ht="45.0" customHeight="true">
      <c r="P874" s="2341" t="s">
        <v>45</v>
      </c>
      <c r="Q874" s="2341" t="s">
        <v>46</v>
      </c>
      <c r="R874" s="2364" t="n">
        <v>1.0</v>
      </c>
      <c r="S874" s="2365" t="n">
        <f>ROUND(K866,2)*R874</f>
        <v>271.71</v>
      </c>
    </row>
    <row r="875" ht="45.0" customHeight="true">
      <c r="P875" s="2341" t="s">
        <v>47</v>
      </c>
      <c r="Q875" s="2341" t="s">
        <v>48</v>
      </c>
      <c r="R875" s="2366" t="n">
        <v>1.0</v>
      </c>
      <c r="S875" s="2367" t="n">
        <f>ROUND(K866,2)*R875</f>
        <v>271.71</v>
      </c>
    </row>
    <row r="876" ht="45.0" customHeight="true">
      <c r="A876" s="2368" t="s">
        <v>23</v>
      </c>
      <c r="B876" s="2368" t="s">
        <v>326</v>
      </c>
      <c r="C876" s="2368" t="s">
        <v>25</v>
      </c>
      <c r="D876" s="2368" t="s">
        <v>327</v>
      </c>
      <c r="E876" s="2368" t="s">
        <v>328</v>
      </c>
      <c r="F876" s="2369" t="n">
        <f>R876+R877+R878+R879+R880+R881+R882+R883+R884+R885</f>
        <v>70.0</v>
      </c>
      <c r="G876" s="2368" t="s">
        <v>162</v>
      </c>
      <c r="H876" s="2370" t="n">
        <v>28.82</v>
      </c>
      <c r="I876" s="2371" t="n">
        <v>28.82</v>
      </c>
      <c r="J876" s="2372" t="n">
        <v>0.2096</v>
      </c>
      <c r="K876" s="2373" t="n">
        <f>ROUND(I876,2)+(ROUND(I876,2)*J876)</f>
        <v>34.860672</v>
      </c>
      <c r="L876" s="2374" t="n">
        <f>ROUND(S876,2)+ROUND(S877,2)+ROUND(S878,2)+ROUND(S879,2)+ROUND(S880,2)+ROUND(S881,2)+ROUND(S882,2)+ROUND(S883,2)+ROUND(S884,2)+ROUND(S885,2)</f>
        <v>2440.2000000000003</v>
      </c>
      <c r="M876" s="2368" t="s">
        <v>21</v>
      </c>
      <c r="N876" s="2368" t="s">
        <v>329</v>
      </c>
      <c r="O876" s="2368" t="s">
        <v>330</v>
      </c>
      <c r="P876" s="2368" t="s">
        <v>20</v>
      </c>
      <c r="Q876" s="2368" t="s">
        <v>30</v>
      </c>
      <c r="R876" s="2375" t="n">
        <v>7.0</v>
      </c>
      <c r="S876" s="2376" t="n">
        <f>ROUND(K876,2)*R876</f>
        <v>244.01999999999998</v>
      </c>
    </row>
    <row r="877" ht="45.0" customHeight="true">
      <c r="P877" s="2368" t="s">
        <v>31</v>
      </c>
      <c r="Q877" s="2368" t="s">
        <v>32</v>
      </c>
      <c r="R877" s="2377" t="n">
        <v>7.0</v>
      </c>
      <c r="S877" s="2378" t="n">
        <f>ROUND(K876,2)*R877</f>
        <v>244.01999999999998</v>
      </c>
    </row>
    <row r="878" ht="45.0" customHeight="true">
      <c r="P878" s="2368" t="s">
        <v>33</v>
      </c>
      <c r="Q878" s="2368" t="s">
        <v>34</v>
      </c>
      <c r="R878" s="2379" t="n">
        <v>7.0</v>
      </c>
      <c r="S878" s="2380" t="n">
        <f>ROUND(K876,2)*R878</f>
        <v>244.01999999999998</v>
      </c>
    </row>
    <row r="879" ht="45.0" customHeight="true">
      <c r="P879" s="2368" t="s">
        <v>35</v>
      </c>
      <c r="Q879" s="2368" t="s">
        <v>36</v>
      </c>
      <c r="R879" s="2381" t="n">
        <v>7.0</v>
      </c>
      <c r="S879" s="2382" t="n">
        <f>ROUND(K876,2)*R879</f>
        <v>244.01999999999998</v>
      </c>
    </row>
    <row r="880" ht="45.0" customHeight="true">
      <c r="P880" s="2368" t="s">
        <v>37</v>
      </c>
      <c r="Q880" s="2368" t="s">
        <v>38</v>
      </c>
      <c r="R880" s="2383" t="n">
        <v>7.0</v>
      </c>
      <c r="S880" s="2384" t="n">
        <f>ROUND(K876,2)*R880</f>
        <v>244.01999999999998</v>
      </c>
    </row>
    <row r="881" ht="45.0" customHeight="true">
      <c r="P881" s="2368" t="s">
        <v>39</v>
      </c>
      <c r="Q881" s="2368" t="s">
        <v>40</v>
      </c>
      <c r="R881" s="2385" t="n">
        <v>7.0</v>
      </c>
      <c r="S881" s="2386" t="n">
        <f>ROUND(K876,2)*R881</f>
        <v>244.01999999999998</v>
      </c>
    </row>
    <row r="882" ht="45.0" customHeight="true">
      <c r="P882" s="2368" t="s">
        <v>41</v>
      </c>
      <c r="Q882" s="2368" t="s">
        <v>42</v>
      </c>
      <c r="R882" s="2387" t="n">
        <v>7.0</v>
      </c>
      <c r="S882" s="2388" t="n">
        <f>ROUND(K876,2)*R882</f>
        <v>244.01999999999998</v>
      </c>
    </row>
    <row r="883" ht="45.0" customHeight="true">
      <c r="P883" s="2368" t="s">
        <v>43</v>
      </c>
      <c r="Q883" s="2368" t="s">
        <v>44</v>
      </c>
      <c r="R883" s="2389" t="n">
        <v>7.0</v>
      </c>
      <c r="S883" s="2390" t="n">
        <f>ROUND(K876,2)*R883</f>
        <v>244.01999999999998</v>
      </c>
    </row>
    <row r="884" ht="45.0" customHeight="true">
      <c r="P884" s="2368" t="s">
        <v>45</v>
      </c>
      <c r="Q884" s="2368" t="s">
        <v>46</v>
      </c>
      <c r="R884" s="2391" t="n">
        <v>7.0</v>
      </c>
      <c r="S884" s="2392" t="n">
        <f>ROUND(K876,2)*R884</f>
        <v>244.01999999999998</v>
      </c>
    </row>
    <row r="885" ht="45.0" customHeight="true">
      <c r="P885" s="2368" t="s">
        <v>47</v>
      </c>
      <c r="Q885" s="2368" t="s">
        <v>48</v>
      </c>
      <c r="R885" s="2393" t="n">
        <v>7.0</v>
      </c>
      <c r="S885" s="2394" t="n">
        <f>ROUND(K876,2)*R885</f>
        <v>244.01999999999998</v>
      </c>
    </row>
    <row r="886" ht="45.0" customHeight="true">
      <c r="A886" s="2395" t="s">
        <v>23</v>
      </c>
      <c r="B886" s="2395" t="s">
        <v>331</v>
      </c>
      <c r="C886" s="2395" t="s">
        <v>25</v>
      </c>
      <c r="D886" s="2395" t="s">
        <v>332</v>
      </c>
      <c r="E886" s="2395" t="s">
        <v>333</v>
      </c>
      <c r="F886" s="2396" t="n">
        <f>R886+R887+R888+R889+R890+R891+R892+R893+R894+R895</f>
        <v>70.0</v>
      </c>
      <c r="G886" s="2395" t="s">
        <v>162</v>
      </c>
      <c r="H886" s="2397" t="n">
        <v>15.27</v>
      </c>
      <c r="I886" s="2398" t="n">
        <v>15.27</v>
      </c>
      <c r="J886" s="2399" t="n">
        <v>0.2096</v>
      </c>
      <c r="K886" s="2400" t="n">
        <f>ROUND(I886,2)+(ROUND(I886,2)*J886)</f>
        <v>18.470592</v>
      </c>
      <c r="L886" s="2401" t="n">
        <f>ROUND(S886,2)+ROUND(S887,2)+ROUND(S888,2)+ROUND(S889,2)+ROUND(S890,2)+ROUND(S891,2)+ROUND(S892,2)+ROUND(S893,2)+ROUND(S894,2)+ROUND(S895,2)</f>
        <v>1292.8999999999999</v>
      </c>
      <c r="M886" s="2395" t="s">
        <v>21</v>
      </c>
      <c r="N886" s="2395" t="s">
        <v>329</v>
      </c>
      <c r="O886" s="2395" t="s">
        <v>330</v>
      </c>
      <c r="P886" s="2395" t="s">
        <v>20</v>
      </c>
      <c r="Q886" s="2395" t="s">
        <v>30</v>
      </c>
      <c r="R886" s="2402" t="n">
        <v>7.0</v>
      </c>
      <c r="S886" s="2403" t="n">
        <f>ROUND(K886,2)*R886</f>
        <v>129.29</v>
      </c>
    </row>
    <row r="887" ht="45.0" customHeight="true">
      <c r="P887" s="2395" t="s">
        <v>31</v>
      </c>
      <c r="Q887" s="2395" t="s">
        <v>32</v>
      </c>
      <c r="R887" s="2404" t="n">
        <v>7.0</v>
      </c>
      <c r="S887" s="2405" t="n">
        <f>ROUND(K886,2)*R887</f>
        <v>129.29</v>
      </c>
    </row>
    <row r="888" ht="45.0" customHeight="true">
      <c r="P888" s="2395" t="s">
        <v>33</v>
      </c>
      <c r="Q888" s="2395" t="s">
        <v>34</v>
      </c>
      <c r="R888" s="2406" t="n">
        <v>7.0</v>
      </c>
      <c r="S888" s="2407" t="n">
        <f>ROUND(K886,2)*R888</f>
        <v>129.29</v>
      </c>
    </row>
    <row r="889" ht="45.0" customHeight="true">
      <c r="P889" s="2395" t="s">
        <v>35</v>
      </c>
      <c r="Q889" s="2395" t="s">
        <v>36</v>
      </c>
      <c r="R889" s="2408" t="n">
        <v>7.0</v>
      </c>
      <c r="S889" s="2409" t="n">
        <f>ROUND(K886,2)*R889</f>
        <v>129.29</v>
      </c>
    </row>
    <row r="890" ht="45.0" customHeight="true">
      <c r="P890" s="2395" t="s">
        <v>37</v>
      </c>
      <c r="Q890" s="2395" t="s">
        <v>38</v>
      </c>
      <c r="R890" s="2410" t="n">
        <v>7.0</v>
      </c>
      <c r="S890" s="2411" t="n">
        <f>ROUND(K886,2)*R890</f>
        <v>129.29</v>
      </c>
    </row>
    <row r="891" ht="45.0" customHeight="true">
      <c r="P891" s="2395" t="s">
        <v>39</v>
      </c>
      <c r="Q891" s="2395" t="s">
        <v>40</v>
      </c>
      <c r="R891" s="2412" t="n">
        <v>7.0</v>
      </c>
      <c r="S891" s="2413" t="n">
        <f>ROUND(K886,2)*R891</f>
        <v>129.29</v>
      </c>
    </row>
    <row r="892" ht="45.0" customHeight="true">
      <c r="P892" s="2395" t="s">
        <v>41</v>
      </c>
      <c r="Q892" s="2395" t="s">
        <v>42</v>
      </c>
      <c r="R892" s="2414" t="n">
        <v>7.0</v>
      </c>
      <c r="S892" s="2415" t="n">
        <f>ROUND(K886,2)*R892</f>
        <v>129.29</v>
      </c>
    </row>
    <row r="893" ht="45.0" customHeight="true">
      <c r="P893" s="2395" t="s">
        <v>43</v>
      </c>
      <c r="Q893" s="2395" t="s">
        <v>44</v>
      </c>
      <c r="R893" s="2416" t="n">
        <v>7.0</v>
      </c>
      <c r="S893" s="2417" t="n">
        <f>ROUND(K886,2)*R893</f>
        <v>129.29</v>
      </c>
    </row>
    <row r="894" ht="45.0" customHeight="true">
      <c r="P894" s="2395" t="s">
        <v>45</v>
      </c>
      <c r="Q894" s="2395" t="s">
        <v>46</v>
      </c>
      <c r="R894" s="2418" t="n">
        <v>7.0</v>
      </c>
      <c r="S894" s="2419" t="n">
        <f>ROUND(K886,2)*R894</f>
        <v>129.29</v>
      </c>
    </row>
    <row r="895" ht="45.0" customHeight="true">
      <c r="P895" s="2395" t="s">
        <v>47</v>
      </c>
      <c r="Q895" s="2395" t="s">
        <v>48</v>
      </c>
      <c r="R895" s="2420" t="n">
        <v>7.0</v>
      </c>
      <c r="S895" s="2421" t="n">
        <f>ROUND(K886,2)*R895</f>
        <v>129.29</v>
      </c>
    </row>
    <row r="896" ht="45.0" customHeight="true">
      <c r="A896" s="2422" t="s">
        <v>23</v>
      </c>
      <c r="B896" s="2422" t="s">
        <v>334</v>
      </c>
      <c r="C896" s="2422" t="s">
        <v>25</v>
      </c>
      <c r="D896" s="2422" t="s">
        <v>335</v>
      </c>
      <c r="E896" s="2422" t="s">
        <v>336</v>
      </c>
      <c r="F896" s="2423" t="n">
        <f>R896+R897+R898+R899+R900+R901+R902+R903+R904+R905</f>
        <v>50.0</v>
      </c>
      <c r="G896" s="2422" t="s">
        <v>162</v>
      </c>
      <c r="H896" s="2424" t="n">
        <v>33.39</v>
      </c>
      <c r="I896" s="2425" t="n">
        <v>33.39</v>
      </c>
      <c r="J896" s="2426" t="n">
        <v>0.2096</v>
      </c>
      <c r="K896" s="2427" t="n">
        <f>ROUND(I896,2)+(ROUND(I896,2)*J896)</f>
        <v>40.388544</v>
      </c>
      <c r="L896" s="2428" t="n">
        <f>ROUND(S896,2)+ROUND(S897,2)+ROUND(S898,2)+ROUND(S899,2)+ROUND(S900,2)+ROUND(S901,2)+ROUND(S902,2)+ROUND(S903,2)+ROUND(S904,2)+ROUND(S905,2)</f>
        <v>2019.5000000000002</v>
      </c>
      <c r="M896" s="2422" t="s">
        <v>21</v>
      </c>
      <c r="N896" s="2422" t="s">
        <v>329</v>
      </c>
      <c r="O896" s="2422" t="s">
        <v>330</v>
      </c>
      <c r="P896" s="2422" t="s">
        <v>20</v>
      </c>
      <c r="Q896" s="2422" t="s">
        <v>30</v>
      </c>
      <c r="R896" s="2429" t="n">
        <v>5.0</v>
      </c>
      <c r="S896" s="2430" t="n">
        <f>ROUND(K896,2)*R896</f>
        <v>201.95</v>
      </c>
    </row>
    <row r="897" ht="45.0" customHeight="true">
      <c r="P897" s="2422" t="s">
        <v>31</v>
      </c>
      <c r="Q897" s="2422" t="s">
        <v>32</v>
      </c>
      <c r="R897" s="2431" t="n">
        <v>5.0</v>
      </c>
      <c r="S897" s="2432" t="n">
        <f>ROUND(K896,2)*R897</f>
        <v>201.95</v>
      </c>
    </row>
    <row r="898" ht="45.0" customHeight="true">
      <c r="P898" s="2422" t="s">
        <v>33</v>
      </c>
      <c r="Q898" s="2422" t="s">
        <v>34</v>
      </c>
      <c r="R898" s="2433" t="n">
        <v>5.0</v>
      </c>
      <c r="S898" s="2434" t="n">
        <f>ROUND(K896,2)*R898</f>
        <v>201.95</v>
      </c>
    </row>
    <row r="899" ht="45.0" customHeight="true">
      <c r="P899" s="2422" t="s">
        <v>35</v>
      </c>
      <c r="Q899" s="2422" t="s">
        <v>36</v>
      </c>
      <c r="R899" s="2435" t="n">
        <v>5.0</v>
      </c>
      <c r="S899" s="2436" t="n">
        <f>ROUND(K896,2)*R899</f>
        <v>201.95</v>
      </c>
    </row>
    <row r="900" ht="45.0" customHeight="true">
      <c r="P900" s="2422" t="s">
        <v>37</v>
      </c>
      <c r="Q900" s="2422" t="s">
        <v>38</v>
      </c>
      <c r="R900" s="2437" t="n">
        <v>5.0</v>
      </c>
      <c r="S900" s="2438" t="n">
        <f>ROUND(K896,2)*R900</f>
        <v>201.95</v>
      </c>
    </row>
    <row r="901" ht="45.0" customHeight="true">
      <c r="P901" s="2422" t="s">
        <v>39</v>
      </c>
      <c r="Q901" s="2422" t="s">
        <v>40</v>
      </c>
      <c r="R901" s="2439" t="n">
        <v>5.0</v>
      </c>
      <c r="S901" s="2440" t="n">
        <f>ROUND(K896,2)*R901</f>
        <v>201.95</v>
      </c>
    </row>
    <row r="902" ht="45.0" customHeight="true">
      <c r="P902" s="2422" t="s">
        <v>41</v>
      </c>
      <c r="Q902" s="2422" t="s">
        <v>42</v>
      </c>
      <c r="R902" s="2441" t="n">
        <v>5.0</v>
      </c>
      <c r="S902" s="2442" t="n">
        <f>ROUND(K896,2)*R902</f>
        <v>201.95</v>
      </c>
    </row>
    <row r="903" ht="45.0" customHeight="true">
      <c r="P903" s="2422" t="s">
        <v>43</v>
      </c>
      <c r="Q903" s="2422" t="s">
        <v>44</v>
      </c>
      <c r="R903" s="2443" t="n">
        <v>5.0</v>
      </c>
      <c r="S903" s="2444" t="n">
        <f>ROUND(K896,2)*R903</f>
        <v>201.95</v>
      </c>
    </row>
    <row r="904" ht="45.0" customHeight="true">
      <c r="P904" s="2422" t="s">
        <v>45</v>
      </c>
      <c r="Q904" s="2422" t="s">
        <v>46</v>
      </c>
      <c r="R904" s="2445" t="n">
        <v>5.0</v>
      </c>
      <c r="S904" s="2446" t="n">
        <f>ROUND(K896,2)*R904</f>
        <v>201.95</v>
      </c>
    </row>
    <row r="905" ht="45.0" customHeight="true">
      <c r="P905" s="2422" t="s">
        <v>47</v>
      </c>
      <c r="Q905" s="2422" t="s">
        <v>48</v>
      </c>
      <c r="R905" s="2447" t="n">
        <v>5.0</v>
      </c>
      <c r="S905" s="2448" t="n">
        <f>ROUND(K896,2)*R905</f>
        <v>201.95</v>
      </c>
    </row>
    <row r="906" ht="45.0" customHeight="true">
      <c r="A906" s="2449" t="s">
        <v>23</v>
      </c>
      <c r="B906" s="2449" t="s">
        <v>337</v>
      </c>
      <c r="C906" s="2449" t="s">
        <v>25</v>
      </c>
      <c r="D906" s="2449" t="s">
        <v>338</v>
      </c>
      <c r="E906" s="2449" t="s">
        <v>339</v>
      </c>
      <c r="F906" s="2450" t="n">
        <f>R906+R907+R908+R909+R910+R911+R912+R913+R914+R915</f>
        <v>10.0</v>
      </c>
      <c r="G906" s="2449" t="s">
        <v>162</v>
      </c>
      <c r="H906" s="2451" t="n">
        <v>51.01</v>
      </c>
      <c r="I906" s="2452" t="n">
        <v>51.01</v>
      </c>
      <c r="J906" s="2453" t="n">
        <v>0.2096</v>
      </c>
      <c r="K906" s="2454" t="n">
        <f>ROUND(I906,2)+(ROUND(I906,2)*J906)</f>
        <v>61.701696</v>
      </c>
      <c r="L906" s="2455" t="n">
        <f>ROUND(S906,2)+ROUND(S907,2)+ROUND(S908,2)+ROUND(S909,2)+ROUND(S910,2)+ROUND(S911,2)+ROUND(S912,2)+ROUND(S913,2)+ROUND(S914,2)+ROUND(S915,2)</f>
        <v>617.0</v>
      </c>
      <c r="M906" s="2449" t="s">
        <v>21</v>
      </c>
      <c r="N906" s="2449" t="s">
        <v>329</v>
      </c>
      <c r="O906" s="2449" t="s">
        <v>330</v>
      </c>
      <c r="P906" s="2449" t="s">
        <v>20</v>
      </c>
      <c r="Q906" s="2449" t="s">
        <v>30</v>
      </c>
      <c r="R906" s="2456" t="n">
        <v>1.0</v>
      </c>
      <c r="S906" s="2457" t="n">
        <f>ROUND(K906,2)*R906</f>
        <v>61.7</v>
      </c>
    </row>
    <row r="907" ht="45.0" customHeight="true">
      <c r="P907" s="2449" t="s">
        <v>31</v>
      </c>
      <c r="Q907" s="2449" t="s">
        <v>32</v>
      </c>
      <c r="R907" s="2458" t="n">
        <v>1.0</v>
      </c>
      <c r="S907" s="2459" t="n">
        <f>ROUND(K906,2)*R907</f>
        <v>61.7</v>
      </c>
    </row>
    <row r="908" ht="45.0" customHeight="true">
      <c r="P908" s="2449" t="s">
        <v>33</v>
      </c>
      <c r="Q908" s="2449" t="s">
        <v>34</v>
      </c>
      <c r="R908" s="2460" t="n">
        <v>1.0</v>
      </c>
      <c r="S908" s="2461" t="n">
        <f>ROUND(K906,2)*R908</f>
        <v>61.7</v>
      </c>
    </row>
    <row r="909" ht="45.0" customHeight="true">
      <c r="P909" s="2449" t="s">
        <v>35</v>
      </c>
      <c r="Q909" s="2449" t="s">
        <v>36</v>
      </c>
      <c r="R909" s="2462" t="n">
        <v>1.0</v>
      </c>
      <c r="S909" s="2463" t="n">
        <f>ROUND(K906,2)*R909</f>
        <v>61.7</v>
      </c>
    </row>
    <row r="910" ht="45.0" customHeight="true">
      <c r="P910" s="2449" t="s">
        <v>37</v>
      </c>
      <c r="Q910" s="2449" t="s">
        <v>38</v>
      </c>
      <c r="R910" s="2464" t="n">
        <v>1.0</v>
      </c>
      <c r="S910" s="2465" t="n">
        <f>ROUND(K906,2)*R910</f>
        <v>61.7</v>
      </c>
    </row>
    <row r="911" ht="45.0" customHeight="true">
      <c r="P911" s="2449" t="s">
        <v>39</v>
      </c>
      <c r="Q911" s="2449" t="s">
        <v>40</v>
      </c>
      <c r="R911" s="2466" t="n">
        <v>1.0</v>
      </c>
      <c r="S911" s="2467" t="n">
        <f>ROUND(K906,2)*R911</f>
        <v>61.7</v>
      </c>
    </row>
    <row r="912" ht="45.0" customHeight="true">
      <c r="P912" s="2449" t="s">
        <v>41</v>
      </c>
      <c r="Q912" s="2449" t="s">
        <v>42</v>
      </c>
      <c r="R912" s="2468" t="n">
        <v>1.0</v>
      </c>
      <c r="S912" s="2469" t="n">
        <f>ROUND(K906,2)*R912</f>
        <v>61.7</v>
      </c>
    </row>
    <row r="913" ht="45.0" customHeight="true">
      <c r="P913" s="2449" t="s">
        <v>43</v>
      </c>
      <c r="Q913" s="2449" t="s">
        <v>44</v>
      </c>
      <c r="R913" s="2470" t="n">
        <v>1.0</v>
      </c>
      <c r="S913" s="2471" t="n">
        <f>ROUND(K906,2)*R913</f>
        <v>61.7</v>
      </c>
    </row>
    <row r="914" ht="45.0" customHeight="true">
      <c r="P914" s="2449" t="s">
        <v>45</v>
      </c>
      <c r="Q914" s="2449" t="s">
        <v>46</v>
      </c>
      <c r="R914" s="2472" t="n">
        <v>1.0</v>
      </c>
      <c r="S914" s="2473" t="n">
        <f>ROUND(K906,2)*R914</f>
        <v>61.7</v>
      </c>
    </row>
    <row r="915" ht="45.0" customHeight="true">
      <c r="P915" s="2449" t="s">
        <v>47</v>
      </c>
      <c r="Q915" s="2449" t="s">
        <v>48</v>
      </c>
      <c r="R915" s="2474" t="n">
        <v>1.0</v>
      </c>
      <c r="S915" s="2475" t="n">
        <f>ROUND(K906,2)*R915</f>
        <v>61.7</v>
      </c>
    </row>
    <row r="916" ht="45.0" customHeight="true">
      <c r="A916" s="2476" t="s">
        <v>23</v>
      </c>
      <c r="B916" s="2476" t="s">
        <v>340</v>
      </c>
      <c r="C916" s="2476" t="s">
        <v>25</v>
      </c>
      <c r="D916" s="2476" t="s">
        <v>341</v>
      </c>
      <c r="E916" s="2476" t="s">
        <v>342</v>
      </c>
      <c r="F916" s="2477" t="n">
        <f>R916+R917+R918+R919+R920+R921+R922+R923+R924+R925</f>
        <v>100.0</v>
      </c>
      <c r="G916" s="2476" t="s">
        <v>162</v>
      </c>
      <c r="H916" s="2478" t="n">
        <v>35.09</v>
      </c>
      <c r="I916" s="2479" t="n">
        <v>35.09</v>
      </c>
      <c r="J916" s="2480" t="n">
        <v>0.2096</v>
      </c>
      <c r="K916" s="2481" t="n">
        <f>ROUND(I916,2)+(ROUND(I916,2)*J916)</f>
        <v>42.444864</v>
      </c>
      <c r="L916" s="2482" t="n">
        <f>ROUND(S916,2)+ROUND(S917,2)+ROUND(S918,2)+ROUND(S919,2)+ROUND(S920,2)+ROUND(S921,2)+ROUND(S922,2)+ROUND(S923,2)+ROUND(S924,2)+ROUND(S925,2)</f>
        <v>4244.0</v>
      </c>
      <c r="M916" s="2476" t="s">
        <v>21</v>
      </c>
      <c r="N916" s="2476" t="s">
        <v>329</v>
      </c>
      <c r="O916" s="2476" t="s">
        <v>330</v>
      </c>
      <c r="P916" s="2476" t="s">
        <v>20</v>
      </c>
      <c r="Q916" s="2476" t="s">
        <v>30</v>
      </c>
      <c r="R916" s="2483" t="n">
        <v>10.0</v>
      </c>
      <c r="S916" s="2484" t="n">
        <f>ROUND(K916,2)*R916</f>
        <v>424.4</v>
      </c>
    </row>
    <row r="917" ht="45.0" customHeight="true">
      <c r="P917" s="2476" t="s">
        <v>31</v>
      </c>
      <c r="Q917" s="2476" t="s">
        <v>32</v>
      </c>
      <c r="R917" s="2485" t="n">
        <v>10.0</v>
      </c>
      <c r="S917" s="2486" t="n">
        <f>ROUND(K916,2)*R917</f>
        <v>424.4</v>
      </c>
    </row>
    <row r="918" ht="45.0" customHeight="true">
      <c r="P918" s="2476" t="s">
        <v>33</v>
      </c>
      <c r="Q918" s="2476" t="s">
        <v>34</v>
      </c>
      <c r="R918" s="2487" t="n">
        <v>10.0</v>
      </c>
      <c r="S918" s="2488" t="n">
        <f>ROUND(K916,2)*R918</f>
        <v>424.4</v>
      </c>
    </row>
    <row r="919" ht="45.0" customHeight="true">
      <c r="P919" s="2476" t="s">
        <v>35</v>
      </c>
      <c r="Q919" s="2476" t="s">
        <v>36</v>
      </c>
      <c r="R919" s="2489" t="n">
        <v>10.0</v>
      </c>
      <c r="S919" s="2490" t="n">
        <f>ROUND(K916,2)*R919</f>
        <v>424.4</v>
      </c>
    </row>
    <row r="920" ht="45.0" customHeight="true">
      <c r="P920" s="2476" t="s">
        <v>37</v>
      </c>
      <c r="Q920" s="2476" t="s">
        <v>38</v>
      </c>
      <c r="R920" s="2491" t="n">
        <v>10.0</v>
      </c>
      <c r="S920" s="2492" t="n">
        <f>ROUND(K916,2)*R920</f>
        <v>424.4</v>
      </c>
    </row>
    <row r="921" ht="45.0" customHeight="true">
      <c r="P921" s="2476" t="s">
        <v>39</v>
      </c>
      <c r="Q921" s="2476" t="s">
        <v>40</v>
      </c>
      <c r="R921" s="2493" t="n">
        <v>10.0</v>
      </c>
      <c r="S921" s="2494" t="n">
        <f>ROUND(K916,2)*R921</f>
        <v>424.4</v>
      </c>
    </row>
    <row r="922" ht="45.0" customHeight="true">
      <c r="P922" s="2476" t="s">
        <v>41</v>
      </c>
      <c r="Q922" s="2476" t="s">
        <v>42</v>
      </c>
      <c r="R922" s="2495" t="n">
        <v>10.0</v>
      </c>
      <c r="S922" s="2496" t="n">
        <f>ROUND(K916,2)*R922</f>
        <v>424.4</v>
      </c>
    </row>
    <row r="923" ht="45.0" customHeight="true">
      <c r="P923" s="2476" t="s">
        <v>43</v>
      </c>
      <c r="Q923" s="2476" t="s">
        <v>44</v>
      </c>
      <c r="R923" s="2497" t="n">
        <v>10.0</v>
      </c>
      <c r="S923" s="2498" t="n">
        <f>ROUND(K916,2)*R923</f>
        <v>424.4</v>
      </c>
    </row>
    <row r="924" ht="45.0" customHeight="true">
      <c r="P924" s="2476" t="s">
        <v>45</v>
      </c>
      <c r="Q924" s="2476" t="s">
        <v>46</v>
      </c>
      <c r="R924" s="2499" t="n">
        <v>10.0</v>
      </c>
      <c r="S924" s="2500" t="n">
        <f>ROUND(K916,2)*R924</f>
        <v>424.4</v>
      </c>
    </row>
    <row r="925" ht="45.0" customHeight="true">
      <c r="P925" s="2476" t="s">
        <v>47</v>
      </c>
      <c r="Q925" s="2476" t="s">
        <v>48</v>
      </c>
      <c r="R925" s="2501" t="n">
        <v>10.0</v>
      </c>
      <c r="S925" s="2502" t="n">
        <f>ROUND(K916,2)*R925</f>
        <v>424.4</v>
      </c>
    </row>
    <row r="926" ht="45.0" customHeight="true">
      <c r="A926" s="2503" t="s">
        <v>23</v>
      </c>
      <c r="B926" s="2503" t="s">
        <v>343</v>
      </c>
      <c r="C926" s="2503" t="s">
        <v>25</v>
      </c>
      <c r="D926" s="2503" t="s">
        <v>344</v>
      </c>
      <c r="E926" s="2503" t="s">
        <v>345</v>
      </c>
      <c r="F926" s="2504" t="n">
        <f>R926+R927+R928+R929+R930+R931+R932+R933+R934+R935</f>
        <v>60.0</v>
      </c>
      <c r="G926" s="2503" t="s">
        <v>162</v>
      </c>
      <c r="H926" s="2505" t="n">
        <v>39.21</v>
      </c>
      <c r="I926" s="2506" t="n">
        <v>39.21</v>
      </c>
      <c r="J926" s="2507" t="n">
        <v>0.2096</v>
      </c>
      <c r="K926" s="2508" t="n">
        <f>ROUND(I926,2)+(ROUND(I926,2)*J926)</f>
        <v>47.428416</v>
      </c>
      <c r="L926" s="2509" t="n">
        <f>ROUND(S926,2)+ROUND(S927,2)+ROUND(S928,2)+ROUND(S929,2)+ROUND(S930,2)+ROUND(S931,2)+ROUND(S932,2)+ROUND(S933,2)+ROUND(S934,2)+ROUND(S935,2)</f>
        <v>2845.7999999999997</v>
      </c>
      <c r="M926" s="2503" t="s">
        <v>21</v>
      </c>
      <c r="N926" s="2503" t="s">
        <v>329</v>
      </c>
      <c r="O926" s="2503" t="s">
        <v>330</v>
      </c>
      <c r="P926" s="2503" t="s">
        <v>20</v>
      </c>
      <c r="Q926" s="2503" t="s">
        <v>30</v>
      </c>
      <c r="R926" s="2510" t="n">
        <v>6.0</v>
      </c>
      <c r="S926" s="2511" t="n">
        <f>ROUND(K926,2)*R926</f>
        <v>284.58</v>
      </c>
    </row>
    <row r="927" ht="45.0" customHeight="true">
      <c r="P927" s="2503" t="s">
        <v>31</v>
      </c>
      <c r="Q927" s="2503" t="s">
        <v>32</v>
      </c>
      <c r="R927" s="2512" t="n">
        <v>6.0</v>
      </c>
      <c r="S927" s="2513" t="n">
        <f>ROUND(K926,2)*R927</f>
        <v>284.58</v>
      </c>
    </row>
    <row r="928" ht="45.0" customHeight="true">
      <c r="P928" s="2503" t="s">
        <v>33</v>
      </c>
      <c r="Q928" s="2503" t="s">
        <v>34</v>
      </c>
      <c r="R928" s="2514" t="n">
        <v>6.0</v>
      </c>
      <c r="S928" s="2515" t="n">
        <f>ROUND(K926,2)*R928</f>
        <v>284.58</v>
      </c>
    </row>
    <row r="929" ht="45.0" customHeight="true">
      <c r="P929" s="2503" t="s">
        <v>35</v>
      </c>
      <c r="Q929" s="2503" t="s">
        <v>36</v>
      </c>
      <c r="R929" s="2516" t="n">
        <v>6.0</v>
      </c>
      <c r="S929" s="2517" t="n">
        <f>ROUND(K926,2)*R929</f>
        <v>284.58</v>
      </c>
    </row>
    <row r="930" ht="45.0" customHeight="true">
      <c r="P930" s="2503" t="s">
        <v>37</v>
      </c>
      <c r="Q930" s="2503" t="s">
        <v>38</v>
      </c>
      <c r="R930" s="2518" t="n">
        <v>6.0</v>
      </c>
      <c r="S930" s="2519" t="n">
        <f>ROUND(K926,2)*R930</f>
        <v>284.58</v>
      </c>
    </row>
    <row r="931" ht="45.0" customHeight="true">
      <c r="P931" s="2503" t="s">
        <v>39</v>
      </c>
      <c r="Q931" s="2503" t="s">
        <v>40</v>
      </c>
      <c r="R931" s="2520" t="n">
        <v>6.0</v>
      </c>
      <c r="S931" s="2521" t="n">
        <f>ROUND(K926,2)*R931</f>
        <v>284.58</v>
      </c>
    </row>
    <row r="932" ht="45.0" customHeight="true">
      <c r="P932" s="2503" t="s">
        <v>41</v>
      </c>
      <c r="Q932" s="2503" t="s">
        <v>42</v>
      </c>
      <c r="R932" s="2522" t="n">
        <v>6.0</v>
      </c>
      <c r="S932" s="2523" t="n">
        <f>ROUND(K926,2)*R932</f>
        <v>284.58</v>
      </c>
    </row>
    <row r="933" ht="45.0" customHeight="true">
      <c r="P933" s="2503" t="s">
        <v>43</v>
      </c>
      <c r="Q933" s="2503" t="s">
        <v>44</v>
      </c>
      <c r="R933" s="2524" t="n">
        <v>6.0</v>
      </c>
      <c r="S933" s="2525" t="n">
        <f>ROUND(K926,2)*R933</f>
        <v>284.58</v>
      </c>
    </row>
    <row r="934" ht="45.0" customHeight="true">
      <c r="P934" s="2503" t="s">
        <v>45</v>
      </c>
      <c r="Q934" s="2503" t="s">
        <v>46</v>
      </c>
      <c r="R934" s="2526" t="n">
        <v>6.0</v>
      </c>
      <c r="S934" s="2527" t="n">
        <f>ROUND(K926,2)*R934</f>
        <v>284.58</v>
      </c>
    </row>
    <row r="935" ht="45.0" customHeight="true">
      <c r="P935" s="2503" t="s">
        <v>47</v>
      </c>
      <c r="Q935" s="2503" t="s">
        <v>48</v>
      </c>
      <c r="R935" s="2528" t="n">
        <v>6.0</v>
      </c>
      <c r="S935" s="2529" t="n">
        <f>ROUND(K926,2)*R935</f>
        <v>284.58</v>
      </c>
    </row>
    <row r="936" ht="45.0" customHeight="true">
      <c r="A936" s="2530" t="s">
        <v>23</v>
      </c>
      <c r="B936" s="2530" t="s">
        <v>346</v>
      </c>
      <c r="C936" s="2530" t="s">
        <v>25</v>
      </c>
      <c r="D936" s="2530" t="s">
        <v>347</v>
      </c>
      <c r="E936" s="2530" t="s">
        <v>348</v>
      </c>
      <c r="F936" s="2531" t="n">
        <f>R936+R937+R938+R939+R940+R941+R942+R943+R944+R945</f>
        <v>10.0</v>
      </c>
      <c r="G936" s="2530" t="s">
        <v>162</v>
      </c>
      <c r="H936" s="2532" t="n">
        <v>52.51</v>
      </c>
      <c r="I936" s="2533" t="n">
        <v>52.51</v>
      </c>
      <c r="J936" s="2534" t="n">
        <v>0.2096</v>
      </c>
      <c r="K936" s="2535" t="n">
        <f>ROUND(I936,2)+(ROUND(I936,2)*J936)</f>
        <v>63.516096</v>
      </c>
      <c r="L936" s="2536" t="n">
        <f>ROUND(S936,2)+ROUND(S937,2)+ROUND(S938,2)+ROUND(S939,2)+ROUND(S940,2)+ROUND(S941,2)+ROUND(S942,2)+ROUND(S943,2)+ROUND(S944,2)+ROUND(S945,2)</f>
        <v>635.1999999999999</v>
      </c>
      <c r="M936" s="2530" t="s">
        <v>21</v>
      </c>
      <c r="N936" s="2530" t="s">
        <v>329</v>
      </c>
      <c r="O936" s="2530" t="s">
        <v>330</v>
      </c>
      <c r="P936" s="2530" t="s">
        <v>20</v>
      </c>
      <c r="Q936" s="2530" t="s">
        <v>30</v>
      </c>
      <c r="R936" s="2537" t="n">
        <v>1.0</v>
      </c>
      <c r="S936" s="2538" t="n">
        <f>ROUND(K936,2)*R936</f>
        <v>63.52</v>
      </c>
    </row>
    <row r="937" ht="45.0" customHeight="true">
      <c r="P937" s="2530" t="s">
        <v>31</v>
      </c>
      <c r="Q937" s="2530" t="s">
        <v>32</v>
      </c>
      <c r="R937" s="2539" t="n">
        <v>1.0</v>
      </c>
      <c r="S937" s="2540" t="n">
        <f>ROUND(K936,2)*R937</f>
        <v>63.52</v>
      </c>
    </row>
    <row r="938" ht="45.0" customHeight="true">
      <c r="P938" s="2530" t="s">
        <v>33</v>
      </c>
      <c r="Q938" s="2530" t="s">
        <v>34</v>
      </c>
      <c r="R938" s="2541" t="n">
        <v>1.0</v>
      </c>
      <c r="S938" s="2542" t="n">
        <f>ROUND(K936,2)*R938</f>
        <v>63.52</v>
      </c>
    </row>
    <row r="939" ht="45.0" customHeight="true">
      <c r="P939" s="2530" t="s">
        <v>35</v>
      </c>
      <c r="Q939" s="2530" t="s">
        <v>36</v>
      </c>
      <c r="R939" s="2543" t="n">
        <v>1.0</v>
      </c>
      <c r="S939" s="2544" t="n">
        <f>ROUND(K936,2)*R939</f>
        <v>63.52</v>
      </c>
    </row>
    <row r="940" ht="45.0" customHeight="true">
      <c r="P940" s="2530" t="s">
        <v>37</v>
      </c>
      <c r="Q940" s="2530" t="s">
        <v>38</v>
      </c>
      <c r="R940" s="2545" t="n">
        <v>1.0</v>
      </c>
      <c r="S940" s="2546" t="n">
        <f>ROUND(K936,2)*R940</f>
        <v>63.52</v>
      </c>
    </row>
    <row r="941" ht="45.0" customHeight="true">
      <c r="P941" s="2530" t="s">
        <v>39</v>
      </c>
      <c r="Q941" s="2530" t="s">
        <v>40</v>
      </c>
      <c r="R941" s="2547" t="n">
        <v>1.0</v>
      </c>
      <c r="S941" s="2548" t="n">
        <f>ROUND(K936,2)*R941</f>
        <v>63.52</v>
      </c>
    </row>
    <row r="942" ht="45.0" customHeight="true">
      <c r="P942" s="2530" t="s">
        <v>41</v>
      </c>
      <c r="Q942" s="2530" t="s">
        <v>42</v>
      </c>
      <c r="R942" s="2549" t="n">
        <v>1.0</v>
      </c>
      <c r="S942" s="2550" t="n">
        <f>ROUND(K936,2)*R942</f>
        <v>63.52</v>
      </c>
    </row>
    <row r="943" ht="45.0" customHeight="true">
      <c r="P943" s="2530" t="s">
        <v>43</v>
      </c>
      <c r="Q943" s="2530" t="s">
        <v>44</v>
      </c>
      <c r="R943" s="2551" t="n">
        <v>1.0</v>
      </c>
      <c r="S943" s="2552" t="n">
        <f>ROUND(K936,2)*R943</f>
        <v>63.52</v>
      </c>
    </row>
    <row r="944" ht="45.0" customHeight="true">
      <c r="P944" s="2530" t="s">
        <v>45</v>
      </c>
      <c r="Q944" s="2530" t="s">
        <v>46</v>
      </c>
      <c r="R944" s="2553" t="n">
        <v>1.0</v>
      </c>
      <c r="S944" s="2554" t="n">
        <f>ROUND(K936,2)*R944</f>
        <v>63.52</v>
      </c>
    </row>
    <row r="945" ht="45.0" customHeight="true">
      <c r="P945" s="2530" t="s">
        <v>47</v>
      </c>
      <c r="Q945" s="2530" t="s">
        <v>48</v>
      </c>
      <c r="R945" s="2555" t="n">
        <v>1.0</v>
      </c>
      <c r="S945" s="2556" t="n">
        <f>ROUND(K936,2)*R945</f>
        <v>63.52</v>
      </c>
    </row>
    <row r="946" ht="45.0" customHeight="true">
      <c r="A946" s="2557" t="s">
        <v>23</v>
      </c>
      <c r="B946" s="2557" t="s">
        <v>349</v>
      </c>
      <c r="C946" s="2557" t="s">
        <v>25</v>
      </c>
      <c r="D946" s="2557" t="s">
        <v>350</v>
      </c>
      <c r="E946" s="2557" t="s">
        <v>351</v>
      </c>
      <c r="F946" s="2558" t="n">
        <f>R946+R947+R948+R949+R950+R951+R952+R953+R954+R955</f>
        <v>10.0</v>
      </c>
      <c r="G946" s="2557" t="s">
        <v>162</v>
      </c>
      <c r="H946" s="2559" t="n">
        <v>32.05</v>
      </c>
      <c r="I946" s="2560" t="n">
        <v>32.05</v>
      </c>
      <c r="J946" s="2561" t="n">
        <v>0.2096</v>
      </c>
      <c r="K946" s="2562" t="n">
        <f>ROUND(I946,2)+(ROUND(I946,2)*J946)</f>
        <v>38.76768</v>
      </c>
      <c r="L946" s="2563" t="n">
        <f>ROUND(S946,2)+ROUND(S947,2)+ROUND(S948,2)+ROUND(S949,2)+ROUND(S950,2)+ROUND(S951,2)+ROUND(S952,2)+ROUND(S953,2)+ROUND(S954,2)+ROUND(S955,2)</f>
        <v>387.7</v>
      </c>
      <c r="M946" s="2557" t="s">
        <v>21</v>
      </c>
      <c r="N946" s="2557" t="s">
        <v>329</v>
      </c>
      <c r="O946" s="2557" t="s">
        <v>330</v>
      </c>
      <c r="P946" s="2557" t="s">
        <v>20</v>
      </c>
      <c r="Q946" s="2557" t="s">
        <v>30</v>
      </c>
      <c r="R946" s="2564" t="n">
        <v>1.0</v>
      </c>
      <c r="S946" s="2565" t="n">
        <f>ROUND(K946,2)*R946</f>
        <v>38.77</v>
      </c>
    </row>
    <row r="947" ht="45.0" customHeight="true">
      <c r="P947" s="2557" t="s">
        <v>31</v>
      </c>
      <c r="Q947" s="2557" t="s">
        <v>32</v>
      </c>
      <c r="R947" s="2566" t="n">
        <v>1.0</v>
      </c>
      <c r="S947" s="2567" t="n">
        <f>ROUND(K946,2)*R947</f>
        <v>38.77</v>
      </c>
    </row>
    <row r="948" ht="45.0" customHeight="true">
      <c r="P948" s="2557" t="s">
        <v>33</v>
      </c>
      <c r="Q948" s="2557" t="s">
        <v>34</v>
      </c>
      <c r="R948" s="2568" t="n">
        <v>1.0</v>
      </c>
      <c r="S948" s="2569" t="n">
        <f>ROUND(K946,2)*R948</f>
        <v>38.77</v>
      </c>
    </row>
    <row r="949" ht="45.0" customHeight="true">
      <c r="P949" s="2557" t="s">
        <v>35</v>
      </c>
      <c r="Q949" s="2557" t="s">
        <v>36</v>
      </c>
      <c r="R949" s="2570" t="n">
        <v>1.0</v>
      </c>
      <c r="S949" s="2571" t="n">
        <f>ROUND(K946,2)*R949</f>
        <v>38.77</v>
      </c>
    </row>
    <row r="950" ht="45.0" customHeight="true">
      <c r="P950" s="2557" t="s">
        <v>37</v>
      </c>
      <c r="Q950" s="2557" t="s">
        <v>38</v>
      </c>
      <c r="R950" s="2572" t="n">
        <v>1.0</v>
      </c>
      <c r="S950" s="2573" t="n">
        <f>ROUND(K946,2)*R950</f>
        <v>38.77</v>
      </c>
    </row>
    <row r="951" ht="45.0" customHeight="true">
      <c r="P951" s="2557" t="s">
        <v>39</v>
      </c>
      <c r="Q951" s="2557" t="s">
        <v>40</v>
      </c>
      <c r="R951" s="2574" t="n">
        <v>1.0</v>
      </c>
      <c r="S951" s="2575" t="n">
        <f>ROUND(K946,2)*R951</f>
        <v>38.77</v>
      </c>
    </row>
    <row r="952" ht="45.0" customHeight="true">
      <c r="P952" s="2557" t="s">
        <v>41</v>
      </c>
      <c r="Q952" s="2557" t="s">
        <v>42</v>
      </c>
      <c r="R952" s="2576" t="n">
        <v>1.0</v>
      </c>
      <c r="S952" s="2577" t="n">
        <f>ROUND(K946,2)*R952</f>
        <v>38.77</v>
      </c>
    </row>
    <row r="953" ht="45.0" customHeight="true">
      <c r="P953" s="2557" t="s">
        <v>43</v>
      </c>
      <c r="Q953" s="2557" t="s">
        <v>44</v>
      </c>
      <c r="R953" s="2578" t="n">
        <v>1.0</v>
      </c>
      <c r="S953" s="2579" t="n">
        <f>ROUND(K946,2)*R953</f>
        <v>38.77</v>
      </c>
    </row>
    <row r="954" ht="45.0" customHeight="true">
      <c r="P954" s="2557" t="s">
        <v>45</v>
      </c>
      <c r="Q954" s="2557" t="s">
        <v>46</v>
      </c>
      <c r="R954" s="2580" t="n">
        <v>1.0</v>
      </c>
      <c r="S954" s="2581" t="n">
        <f>ROUND(K946,2)*R954</f>
        <v>38.77</v>
      </c>
    </row>
    <row r="955" ht="45.0" customHeight="true">
      <c r="P955" s="2557" t="s">
        <v>47</v>
      </c>
      <c r="Q955" s="2557" t="s">
        <v>48</v>
      </c>
      <c r="R955" s="2582" t="n">
        <v>1.0</v>
      </c>
      <c r="S955" s="2583" t="n">
        <f>ROUND(K946,2)*R955</f>
        <v>38.77</v>
      </c>
    </row>
    <row r="956" ht="45.0" customHeight="true">
      <c r="A956" s="2584" t="s">
        <v>23</v>
      </c>
      <c r="B956" s="2584" t="s">
        <v>352</v>
      </c>
      <c r="C956" s="2584" t="s">
        <v>25</v>
      </c>
      <c r="D956" s="2584" t="s">
        <v>353</v>
      </c>
      <c r="E956" s="2584" t="s">
        <v>354</v>
      </c>
      <c r="F956" s="2585" t="n">
        <f>R956+R957+R958+R959+R960+R961+R962+R963+R964+R965</f>
        <v>10.0</v>
      </c>
      <c r="G956" s="2584" t="s">
        <v>162</v>
      </c>
      <c r="H956" s="2586" t="n">
        <v>54.4</v>
      </c>
      <c r="I956" s="2587" t="n">
        <v>54.4</v>
      </c>
      <c r="J956" s="2588" t="n">
        <v>0.2096</v>
      </c>
      <c r="K956" s="2589" t="n">
        <f>ROUND(I956,2)+(ROUND(I956,2)*J956)</f>
        <v>65.80224</v>
      </c>
      <c r="L956" s="2590" t="n">
        <f>ROUND(S956,2)+ROUND(S957,2)+ROUND(S958,2)+ROUND(S959,2)+ROUND(S960,2)+ROUND(S961,2)+ROUND(S962,2)+ROUND(S963,2)+ROUND(S964,2)+ROUND(S965,2)</f>
        <v>657.9999999999999</v>
      </c>
      <c r="M956" s="2584" t="s">
        <v>21</v>
      </c>
      <c r="N956" s="2584" t="s">
        <v>329</v>
      </c>
      <c r="O956" s="2584" t="s">
        <v>330</v>
      </c>
      <c r="P956" s="2584" t="s">
        <v>20</v>
      </c>
      <c r="Q956" s="2584" t="s">
        <v>30</v>
      </c>
      <c r="R956" s="2591" t="n">
        <v>1.0</v>
      </c>
      <c r="S956" s="2592" t="n">
        <f>ROUND(K956,2)*R956</f>
        <v>65.8</v>
      </c>
    </row>
    <row r="957" ht="45.0" customHeight="true">
      <c r="P957" s="2584" t="s">
        <v>31</v>
      </c>
      <c r="Q957" s="2584" t="s">
        <v>32</v>
      </c>
      <c r="R957" s="2593" t="n">
        <v>1.0</v>
      </c>
      <c r="S957" s="2594" t="n">
        <f>ROUND(K956,2)*R957</f>
        <v>65.8</v>
      </c>
    </row>
    <row r="958" ht="45.0" customHeight="true">
      <c r="P958" s="2584" t="s">
        <v>33</v>
      </c>
      <c r="Q958" s="2584" t="s">
        <v>34</v>
      </c>
      <c r="R958" s="2595" t="n">
        <v>1.0</v>
      </c>
      <c r="S958" s="2596" t="n">
        <f>ROUND(K956,2)*R958</f>
        <v>65.8</v>
      </c>
    </row>
    <row r="959" ht="45.0" customHeight="true">
      <c r="P959" s="2584" t="s">
        <v>35</v>
      </c>
      <c r="Q959" s="2584" t="s">
        <v>36</v>
      </c>
      <c r="R959" s="2597" t="n">
        <v>1.0</v>
      </c>
      <c r="S959" s="2598" t="n">
        <f>ROUND(K956,2)*R959</f>
        <v>65.8</v>
      </c>
    </row>
    <row r="960" ht="45.0" customHeight="true">
      <c r="P960" s="2584" t="s">
        <v>37</v>
      </c>
      <c r="Q960" s="2584" t="s">
        <v>38</v>
      </c>
      <c r="R960" s="2599" t="n">
        <v>1.0</v>
      </c>
      <c r="S960" s="2600" t="n">
        <f>ROUND(K956,2)*R960</f>
        <v>65.8</v>
      </c>
    </row>
    <row r="961" ht="45.0" customHeight="true">
      <c r="P961" s="2584" t="s">
        <v>39</v>
      </c>
      <c r="Q961" s="2584" t="s">
        <v>40</v>
      </c>
      <c r="R961" s="2601" t="n">
        <v>1.0</v>
      </c>
      <c r="S961" s="2602" t="n">
        <f>ROUND(K956,2)*R961</f>
        <v>65.8</v>
      </c>
    </row>
    <row r="962" ht="45.0" customHeight="true">
      <c r="P962" s="2584" t="s">
        <v>41</v>
      </c>
      <c r="Q962" s="2584" t="s">
        <v>42</v>
      </c>
      <c r="R962" s="2603" t="n">
        <v>1.0</v>
      </c>
      <c r="S962" s="2604" t="n">
        <f>ROUND(K956,2)*R962</f>
        <v>65.8</v>
      </c>
    </row>
    <row r="963" ht="45.0" customHeight="true">
      <c r="P963" s="2584" t="s">
        <v>43</v>
      </c>
      <c r="Q963" s="2584" t="s">
        <v>44</v>
      </c>
      <c r="R963" s="2605" t="n">
        <v>1.0</v>
      </c>
      <c r="S963" s="2606" t="n">
        <f>ROUND(K956,2)*R963</f>
        <v>65.8</v>
      </c>
    </row>
    <row r="964" ht="45.0" customHeight="true">
      <c r="P964" s="2584" t="s">
        <v>45</v>
      </c>
      <c r="Q964" s="2584" t="s">
        <v>46</v>
      </c>
      <c r="R964" s="2607" t="n">
        <v>1.0</v>
      </c>
      <c r="S964" s="2608" t="n">
        <f>ROUND(K956,2)*R964</f>
        <v>65.8</v>
      </c>
    </row>
    <row r="965" ht="45.0" customHeight="true">
      <c r="P965" s="2584" t="s">
        <v>47</v>
      </c>
      <c r="Q965" s="2584" t="s">
        <v>48</v>
      </c>
      <c r="R965" s="2609" t="n">
        <v>1.0</v>
      </c>
      <c r="S965" s="2610" t="n">
        <f>ROUND(K956,2)*R965</f>
        <v>65.8</v>
      </c>
    </row>
    <row r="966" ht="45.0" customHeight="true">
      <c r="A966" s="2611" t="s">
        <v>23</v>
      </c>
      <c r="B966" s="2611" t="s">
        <v>355</v>
      </c>
      <c r="C966" s="2611" t="s">
        <v>70</v>
      </c>
      <c r="D966" s="2611" t="s">
        <v>356</v>
      </c>
      <c r="E966" s="2611" t="s">
        <v>357</v>
      </c>
      <c r="F966" s="2612" t="n">
        <f>R966+R967+R968+R969+R970+R971+R972+R973+R974+R975</f>
        <v>20.0</v>
      </c>
      <c r="G966" s="2611" t="s">
        <v>162</v>
      </c>
      <c r="H966" s="2613" t="n">
        <v>9.74</v>
      </c>
      <c r="I966" s="2614" t="n">
        <v>9.74</v>
      </c>
      <c r="J966" s="2615" t="n">
        <v>0.2096</v>
      </c>
      <c r="K966" s="2616" t="n">
        <f>ROUND(I966,2)+(ROUND(I966,2)*J966)</f>
        <v>11.781504</v>
      </c>
      <c r="L966" s="2617" t="n">
        <f>ROUND(S966,2)+ROUND(S967,2)+ROUND(S968,2)+ROUND(S969,2)+ROUND(S970,2)+ROUND(S971,2)+ROUND(S972,2)+ROUND(S973,2)+ROUND(S974,2)+ROUND(S975,2)</f>
        <v>235.6</v>
      </c>
      <c r="M966" s="2611" t="s">
        <v>21</v>
      </c>
      <c r="N966" s="2611" t="s">
        <v>329</v>
      </c>
      <c r="O966" s="2611" t="s">
        <v>330</v>
      </c>
      <c r="P966" s="2611" t="s">
        <v>20</v>
      </c>
      <c r="Q966" s="2611" t="s">
        <v>30</v>
      </c>
      <c r="R966" s="2618" t="n">
        <v>2.0</v>
      </c>
      <c r="S966" s="2619" t="n">
        <f>ROUND(K966,2)*R966</f>
        <v>23.56</v>
      </c>
    </row>
    <row r="967" ht="45.0" customHeight="true">
      <c r="P967" s="2611" t="s">
        <v>31</v>
      </c>
      <c r="Q967" s="2611" t="s">
        <v>32</v>
      </c>
      <c r="R967" s="2620" t="n">
        <v>2.0</v>
      </c>
      <c r="S967" s="2621" t="n">
        <f>ROUND(K966,2)*R967</f>
        <v>23.56</v>
      </c>
    </row>
    <row r="968" ht="45.0" customHeight="true">
      <c r="P968" s="2611" t="s">
        <v>33</v>
      </c>
      <c r="Q968" s="2611" t="s">
        <v>34</v>
      </c>
      <c r="R968" s="2622" t="n">
        <v>2.0</v>
      </c>
      <c r="S968" s="2623" t="n">
        <f>ROUND(K966,2)*R968</f>
        <v>23.56</v>
      </c>
    </row>
    <row r="969" ht="45.0" customHeight="true">
      <c r="P969" s="2611" t="s">
        <v>35</v>
      </c>
      <c r="Q969" s="2611" t="s">
        <v>36</v>
      </c>
      <c r="R969" s="2624" t="n">
        <v>2.0</v>
      </c>
      <c r="S969" s="2625" t="n">
        <f>ROUND(K966,2)*R969</f>
        <v>23.56</v>
      </c>
    </row>
    <row r="970" ht="45.0" customHeight="true">
      <c r="P970" s="2611" t="s">
        <v>37</v>
      </c>
      <c r="Q970" s="2611" t="s">
        <v>38</v>
      </c>
      <c r="R970" s="2626" t="n">
        <v>2.0</v>
      </c>
      <c r="S970" s="2627" t="n">
        <f>ROUND(K966,2)*R970</f>
        <v>23.56</v>
      </c>
    </row>
    <row r="971" ht="45.0" customHeight="true">
      <c r="P971" s="2611" t="s">
        <v>39</v>
      </c>
      <c r="Q971" s="2611" t="s">
        <v>40</v>
      </c>
      <c r="R971" s="2628" t="n">
        <v>2.0</v>
      </c>
      <c r="S971" s="2629" t="n">
        <f>ROUND(K966,2)*R971</f>
        <v>23.56</v>
      </c>
    </row>
    <row r="972" ht="45.0" customHeight="true">
      <c r="P972" s="2611" t="s">
        <v>41</v>
      </c>
      <c r="Q972" s="2611" t="s">
        <v>42</v>
      </c>
      <c r="R972" s="2630" t="n">
        <v>2.0</v>
      </c>
      <c r="S972" s="2631" t="n">
        <f>ROUND(K966,2)*R972</f>
        <v>23.56</v>
      </c>
    </row>
    <row r="973" ht="45.0" customHeight="true">
      <c r="P973" s="2611" t="s">
        <v>43</v>
      </c>
      <c r="Q973" s="2611" t="s">
        <v>44</v>
      </c>
      <c r="R973" s="2632" t="n">
        <v>2.0</v>
      </c>
      <c r="S973" s="2633" t="n">
        <f>ROUND(K966,2)*R973</f>
        <v>23.56</v>
      </c>
    </row>
    <row r="974" ht="45.0" customHeight="true">
      <c r="P974" s="2611" t="s">
        <v>45</v>
      </c>
      <c r="Q974" s="2611" t="s">
        <v>46</v>
      </c>
      <c r="R974" s="2634" t="n">
        <v>2.0</v>
      </c>
      <c r="S974" s="2635" t="n">
        <f>ROUND(K966,2)*R974</f>
        <v>23.56</v>
      </c>
    </row>
    <row r="975" ht="45.0" customHeight="true">
      <c r="P975" s="2611" t="s">
        <v>47</v>
      </c>
      <c r="Q975" s="2611" t="s">
        <v>48</v>
      </c>
      <c r="R975" s="2636" t="n">
        <v>2.0</v>
      </c>
      <c r="S975" s="2637" t="n">
        <f>ROUND(K966,2)*R975</f>
        <v>23.56</v>
      </c>
    </row>
    <row r="976" ht="45.0" customHeight="true">
      <c r="A976" s="2638" t="s">
        <v>23</v>
      </c>
      <c r="B976" s="2638" t="s">
        <v>358</v>
      </c>
      <c r="C976" s="2638" t="s">
        <v>25</v>
      </c>
      <c r="D976" s="2638" t="s">
        <v>359</v>
      </c>
      <c r="E976" s="2638" t="s">
        <v>360</v>
      </c>
      <c r="F976" s="2639" t="n">
        <f>R976+R977+R978+R979+R980+R981+R982+R983+R984+R985</f>
        <v>120.0</v>
      </c>
      <c r="G976" s="2638" t="s">
        <v>162</v>
      </c>
      <c r="H976" s="2640" t="n">
        <v>12.58</v>
      </c>
      <c r="I976" s="2641" t="n">
        <v>12.58</v>
      </c>
      <c r="J976" s="2642" t="n">
        <v>0.2096</v>
      </c>
      <c r="K976" s="2643" t="n">
        <f>ROUND(I976,2)+(ROUND(I976,2)*J976)</f>
        <v>15.216768</v>
      </c>
      <c r="L976" s="2644" t="n">
        <f>ROUND(S976,2)+ROUND(S977,2)+ROUND(S978,2)+ROUND(S979,2)+ROUND(S980,2)+ROUND(S981,2)+ROUND(S982,2)+ROUND(S983,2)+ROUND(S984,2)+ROUND(S985,2)</f>
        <v>1826.3999999999996</v>
      </c>
      <c r="M976" s="2638" t="s">
        <v>21</v>
      </c>
      <c r="N976" s="2638" t="s">
        <v>329</v>
      </c>
      <c r="O976" s="2638" t="s">
        <v>330</v>
      </c>
      <c r="P976" s="2638" t="s">
        <v>20</v>
      </c>
      <c r="Q976" s="2638" t="s">
        <v>30</v>
      </c>
      <c r="R976" s="2645" t="n">
        <v>12.0</v>
      </c>
      <c r="S976" s="2646" t="n">
        <f>ROUND(K976,2)*R976</f>
        <v>182.64000000000001</v>
      </c>
    </row>
    <row r="977" ht="45.0" customHeight="true">
      <c r="P977" s="2638" t="s">
        <v>31</v>
      </c>
      <c r="Q977" s="2638" t="s">
        <v>32</v>
      </c>
      <c r="R977" s="2647" t="n">
        <v>12.0</v>
      </c>
      <c r="S977" s="2648" t="n">
        <f>ROUND(K976,2)*R977</f>
        <v>182.64000000000001</v>
      </c>
    </row>
    <row r="978" ht="45.0" customHeight="true">
      <c r="P978" s="2638" t="s">
        <v>33</v>
      </c>
      <c r="Q978" s="2638" t="s">
        <v>34</v>
      </c>
      <c r="R978" s="2649" t="n">
        <v>12.0</v>
      </c>
      <c r="S978" s="2650" t="n">
        <f>ROUND(K976,2)*R978</f>
        <v>182.64000000000001</v>
      </c>
    </row>
    <row r="979" ht="45.0" customHeight="true">
      <c r="P979" s="2638" t="s">
        <v>35</v>
      </c>
      <c r="Q979" s="2638" t="s">
        <v>36</v>
      </c>
      <c r="R979" s="2651" t="n">
        <v>12.0</v>
      </c>
      <c r="S979" s="2652" t="n">
        <f>ROUND(K976,2)*R979</f>
        <v>182.64000000000001</v>
      </c>
    </row>
    <row r="980" ht="45.0" customHeight="true">
      <c r="P980" s="2638" t="s">
        <v>37</v>
      </c>
      <c r="Q980" s="2638" t="s">
        <v>38</v>
      </c>
      <c r="R980" s="2653" t="n">
        <v>12.0</v>
      </c>
      <c r="S980" s="2654" t="n">
        <f>ROUND(K976,2)*R980</f>
        <v>182.64000000000001</v>
      </c>
    </row>
    <row r="981" ht="45.0" customHeight="true">
      <c r="P981" s="2638" t="s">
        <v>39</v>
      </c>
      <c r="Q981" s="2638" t="s">
        <v>40</v>
      </c>
      <c r="R981" s="2655" t="n">
        <v>12.0</v>
      </c>
      <c r="S981" s="2656" t="n">
        <f>ROUND(K976,2)*R981</f>
        <v>182.64000000000001</v>
      </c>
    </row>
    <row r="982" ht="45.0" customHeight="true">
      <c r="P982" s="2638" t="s">
        <v>41</v>
      </c>
      <c r="Q982" s="2638" t="s">
        <v>42</v>
      </c>
      <c r="R982" s="2657" t="n">
        <v>12.0</v>
      </c>
      <c r="S982" s="2658" t="n">
        <f>ROUND(K976,2)*R982</f>
        <v>182.64000000000001</v>
      </c>
    </row>
    <row r="983" ht="45.0" customHeight="true">
      <c r="P983" s="2638" t="s">
        <v>43</v>
      </c>
      <c r="Q983" s="2638" t="s">
        <v>44</v>
      </c>
      <c r="R983" s="2659" t="n">
        <v>12.0</v>
      </c>
      <c r="S983" s="2660" t="n">
        <f>ROUND(K976,2)*R983</f>
        <v>182.64000000000001</v>
      </c>
    </row>
    <row r="984" ht="45.0" customHeight="true">
      <c r="P984" s="2638" t="s">
        <v>45</v>
      </c>
      <c r="Q984" s="2638" t="s">
        <v>46</v>
      </c>
      <c r="R984" s="2661" t="n">
        <v>12.0</v>
      </c>
      <c r="S984" s="2662" t="n">
        <f>ROUND(K976,2)*R984</f>
        <v>182.64000000000001</v>
      </c>
    </row>
    <row r="985" ht="45.0" customHeight="true">
      <c r="P985" s="2638" t="s">
        <v>47</v>
      </c>
      <c r="Q985" s="2638" t="s">
        <v>48</v>
      </c>
      <c r="R985" s="2663" t="n">
        <v>12.0</v>
      </c>
      <c r="S985" s="2664" t="n">
        <f>ROUND(K976,2)*R985</f>
        <v>182.64000000000001</v>
      </c>
    </row>
    <row r="986" ht="45.0" customHeight="true">
      <c r="A986" s="2665" t="s">
        <v>23</v>
      </c>
      <c r="B986" s="2665" t="s">
        <v>361</v>
      </c>
      <c r="C986" s="2665" t="s">
        <v>25</v>
      </c>
      <c r="D986" s="2665" t="s">
        <v>362</v>
      </c>
      <c r="E986" s="2665" t="s">
        <v>363</v>
      </c>
      <c r="F986" s="2666" t="n">
        <f>R986+R987+R988+R989+R990+R991+R992+R993+R994+R995</f>
        <v>130.0</v>
      </c>
      <c r="G986" s="2665" t="s">
        <v>162</v>
      </c>
      <c r="H986" s="2667" t="n">
        <v>19.56</v>
      </c>
      <c r="I986" s="2668" t="n">
        <v>19.56</v>
      </c>
      <c r="J986" s="2669" t="n">
        <v>0.2096</v>
      </c>
      <c r="K986" s="2670" t="n">
        <f>ROUND(I986,2)+(ROUND(I986,2)*J986)</f>
        <v>23.659776</v>
      </c>
      <c r="L986" s="2671" t="n">
        <f>ROUND(S986,2)+ROUND(S987,2)+ROUND(S988,2)+ROUND(S989,2)+ROUND(S990,2)+ROUND(S991,2)+ROUND(S992,2)+ROUND(S993,2)+ROUND(S994,2)+ROUND(S995,2)</f>
        <v>3075.7999999999997</v>
      </c>
      <c r="M986" s="2665" t="s">
        <v>21</v>
      </c>
      <c r="N986" s="2665" t="s">
        <v>329</v>
      </c>
      <c r="O986" s="2665" t="s">
        <v>330</v>
      </c>
      <c r="P986" s="2665" t="s">
        <v>20</v>
      </c>
      <c r="Q986" s="2665" t="s">
        <v>30</v>
      </c>
      <c r="R986" s="2672" t="n">
        <v>13.0</v>
      </c>
      <c r="S986" s="2673" t="n">
        <f>ROUND(K986,2)*R986</f>
        <v>307.58</v>
      </c>
    </row>
    <row r="987" ht="45.0" customHeight="true">
      <c r="P987" s="2665" t="s">
        <v>31</v>
      </c>
      <c r="Q987" s="2665" t="s">
        <v>32</v>
      </c>
      <c r="R987" s="2674" t="n">
        <v>13.0</v>
      </c>
      <c r="S987" s="2675" t="n">
        <f>ROUND(K986,2)*R987</f>
        <v>307.58</v>
      </c>
    </row>
    <row r="988" ht="45.0" customHeight="true">
      <c r="P988" s="2665" t="s">
        <v>33</v>
      </c>
      <c r="Q988" s="2665" t="s">
        <v>34</v>
      </c>
      <c r="R988" s="2676" t="n">
        <v>13.0</v>
      </c>
      <c r="S988" s="2677" t="n">
        <f>ROUND(K986,2)*R988</f>
        <v>307.58</v>
      </c>
    </row>
    <row r="989" ht="45.0" customHeight="true">
      <c r="P989" s="2665" t="s">
        <v>35</v>
      </c>
      <c r="Q989" s="2665" t="s">
        <v>36</v>
      </c>
      <c r="R989" s="2678" t="n">
        <v>13.0</v>
      </c>
      <c r="S989" s="2679" t="n">
        <f>ROUND(K986,2)*R989</f>
        <v>307.58</v>
      </c>
    </row>
    <row r="990" ht="45.0" customHeight="true">
      <c r="P990" s="2665" t="s">
        <v>37</v>
      </c>
      <c r="Q990" s="2665" t="s">
        <v>38</v>
      </c>
      <c r="R990" s="2680" t="n">
        <v>13.0</v>
      </c>
      <c r="S990" s="2681" t="n">
        <f>ROUND(K986,2)*R990</f>
        <v>307.58</v>
      </c>
    </row>
    <row r="991" ht="45.0" customHeight="true">
      <c r="P991" s="2665" t="s">
        <v>39</v>
      </c>
      <c r="Q991" s="2665" t="s">
        <v>40</v>
      </c>
      <c r="R991" s="2682" t="n">
        <v>13.0</v>
      </c>
      <c r="S991" s="2683" t="n">
        <f>ROUND(K986,2)*R991</f>
        <v>307.58</v>
      </c>
    </row>
    <row r="992" ht="45.0" customHeight="true">
      <c r="P992" s="2665" t="s">
        <v>41</v>
      </c>
      <c r="Q992" s="2665" t="s">
        <v>42</v>
      </c>
      <c r="R992" s="2684" t="n">
        <v>13.0</v>
      </c>
      <c r="S992" s="2685" t="n">
        <f>ROUND(K986,2)*R992</f>
        <v>307.58</v>
      </c>
    </row>
    <row r="993" ht="45.0" customHeight="true">
      <c r="P993" s="2665" t="s">
        <v>43</v>
      </c>
      <c r="Q993" s="2665" t="s">
        <v>44</v>
      </c>
      <c r="R993" s="2686" t="n">
        <v>13.0</v>
      </c>
      <c r="S993" s="2687" t="n">
        <f>ROUND(K986,2)*R993</f>
        <v>307.58</v>
      </c>
    </row>
    <row r="994" ht="45.0" customHeight="true">
      <c r="P994" s="2665" t="s">
        <v>45</v>
      </c>
      <c r="Q994" s="2665" t="s">
        <v>46</v>
      </c>
      <c r="R994" s="2688" t="n">
        <v>13.0</v>
      </c>
      <c r="S994" s="2689" t="n">
        <f>ROUND(K986,2)*R994</f>
        <v>307.58</v>
      </c>
    </row>
    <row r="995" ht="45.0" customHeight="true">
      <c r="P995" s="2665" t="s">
        <v>47</v>
      </c>
      <c r="Q995" s="2665" t="s">
        <v>48</v>
      </c>
      <c r="R995" s="2690" t="n">
        <v>13.0</v>
      </c>
      <c r="S995" s="2691" t="n">
        <f>ROUND(K986,2)*R995</f>
        <v>307.58</v>
      </c>
    </row>
    <row r="996" ht="45.0" customHeight="true">
      <c r="A996" s="2692" t="s">
        <v>23</v>
      </c>
      <c r="B996" s="2692" t="s">
        <v>364</v>
      </c>
      <c r="C996" s="2692" t="s">
        <v>25</v>
      </c>
      <c r="D996" s="2692" t="s">
        <v>365</v>
      </c>
      <c r="E996" s="2692" t="s">
        <v>366</v>
      </c>
      <c r="F996" s="2693" t="n">
        <f>R996+R997+R998+R999+R1000+R1001+R1002+R1003+R1004+R1005</f>
        <v>20.0</v>
      </c>
      <c r="G996" s="2692" t="s">
        <v>162</v>
      </c>
      <c r="H996" s="2694" t="n">
        <v>33.81</v>
      </c>
      <c r="I996" s="2695" t="n">
        <v>33.81</v>
      </c>
      <c r="J996" s="2696" t="n">
        <v>0.2096</v>
      </c>
      <c r="K996" s="2697" t="n">
        <f>ROUND(I996,2)+(ROUND(I996,2)*J996)</f>
        <v>40.896576</v>
      </c>
      <c r="L996" s="2698" t="n">
        <f>ROUND(S996,2)+ROUND(S997,2)+ROUND(S998,2)+ROUND(S999,2)+ROUND(S1000,2)+ROUND(S1001,2)+ROUND(S1002,2)+ROUND(S1003,2)+ROUND(S1004,2)+ROUND(S1005,2)</f>
        <v>817.9999999999999</v>
      </c>
      <c r="M996" s="2692" t="s">
        <v>21</v>
      </c>
      <c r="N996" s="2692" t="s">
        <v>329</v>
      </c>
      <c r="O996" s="2692" t="s">
        <v>330</v>
      </c>
      <c r="P996" s="2692" t="s">
        <v>20</v>
      </c>
      <c r="Q996" s="2692" t="s">
        <v>30</v>
      </c>
      <c r="R996" s="2699" t="n">
        <v>2.0</v>
      </c>
      <c r="S996" s="2700" t="n">
        <f>ROUND(K996,2)*R996</f>
        <v>81.8</v>
      </c>
    </row>
    <row r="997" ht="45.0" customHeight="true">
      <c r="P997" s="2692" t="s">
        <v>31</v>
      </c>
      <c r="Q997" s="2692" t="s">
        <v>32</v>
      </c>
      <c r="R997" s="2701" t="n">
        <v>2.0</v>
      </c>
      <c r="S997" s="2702" t="n">
        <f>ROUND(K996,2)*R997</f>
        <v>81.8</v>
      </c>
    </row>
    <row r="998" ht="45.0" customHeight="true">
      <c r="P998" s="2692" t="s">
        <v>33</v>
      </c>
      <c r="Q998" s="2692" t="s">
        <v>34</v>
      </c>
      <c r="R998" s="2703" t="n">
        <v>2.0</v>
      </c>
      <c r="S998" s="2704" t="n">
        <f>ROUND(K996,2)*R998</f>
        <v>81.8</v>
      </c>
    </row>
    <row r="999" ht="45.0" customHeight="true">
      <c r="P999" s="2692" t="s">
        <v>35</v>
      </c>
      <c r="Q999" s="2692" t="s">
        <v>36</v>
      </c>
      <c r="R999" s="2705" t="n">
        <v>2.0</v>
      </c>
      <c r="S999" s="2706" t="n">
        <f>ROUND(K996,2)*R999</f>
        <v>81.8</v>
      </c>
    </row>
    <row r="1000" ht="45.0" customHeight="true">
      <c r="P1000" s="2692" t="s">
        <v>37</v>
      </c>
      <c r="Q1000" s="2692" t="s">
        <v>38</v>
      </c>
      <c r="R1000" s="2707" t="n">
        <v>2.0</v>
      </c>
      <c r="S1000" s="2708" t="n">
        <f>ROUND(K996,2)*R1000</f>
        <v>81.8</v>
      </c>
    </row>
    <row r="1001" ht="45.0" customHeight="true">
      <c r="P1001" s="2692" t="s">
        <v>39</v>
      </c>
      <c r="Q1001" s="2692" t="s">
        <v>40</v>
      </c>
      <c r="R1001" s="2709" t="n">
        <v>2.0</v>
      </c>
      <c r="S1001" s="2710" t="n">
        <f>ROUND(K996,2)*R1001</f>
        <v>81.8</v>
      </c>
    </row>
    <row r="1002" ht="45.0" customHeight="true">
      <c r="P1002" s="2692" t="s">
        <v>41</v>
      </c>
      <c r="Q1002" s="2692" t="s">
        <v>42</v>
      </c>
      <c r="R1002" s="2711" t="n">
        <v>2.0</v>
      </c>
      <c r="S1002" s="2712" t="n">
        <f>ROUND(K996,2)*R1002</f>
        <v>81.8</v>
      </c>
    </row>
    <row r="1003" ht="45.0" customHeight="true">
      <c r="P1003" s="2692" t="s">
        <v>43</v>
      </c>
      <c r="Q1003" s="2692" t="s">
        <v>44</v>
      </c>
      <c r="R1003" s="2713" t="n">
        <v>2.0</v>
      </c>
      <c r="S1003" s="2714" t="n">
        <f>ROUND(K996,2)*R1003</f>
        <v>81.8</v>
      </c>
    </row>
    <row r="1004" ht="45.0" customHeight="true">
      <c r="P1004" s="2692" t="s">
        <v>45</v>
      </c>
      <c r="Q1004" s="2692" t="s">
        <v>46</v>
      </c>
      <c r="R1004" s="2715" t="n">
        <v>2.0</v>
      </c>
      <c r="S1004" s="2716" t="n">
        <f>ROUND(K996,2)*R1004</f>
        <v>81.8</v>
      </c>
    </row>
    <row r="1005" ht="45.0" customHeight="true">
      <c r="P1005" s="2692" t="s">
        <v>47</v>
      </c>
      <c r="Q1005" s="2692" t="s">
        <v>48</v>
      </c>
      <c r="R1005" s="2717" t="n">
        <v>2.0</v>
      </c>
      <c r="S1005" s="2718" t="n">
        <f>ROUND(K996,2)*R1005</f>
        <v>81.8</v>
      </c>
    </row>
    <row r="1006" ht="45.0" customHeight="true">
      <c r="A1006" s="2719" t="s">
        <v>23</v>
      </c>
      <c r="B1006" s="2719" t="s">
        <v>367</v>
      </c>
      <c r="C1006" s="2719" t="s">
        <v>25</v>
      </c>
      <c r="D1006" s="2719" t="s">
        <v>368</v>
      </c>
      <c r="E1006" s="2719" t="s">
        <v>369</v>
      </c>
      <c r="F1006" s="2720" t="n">
        <f>R1006+R1007+R1008+R1009+R1010+R1011+R1012+R1013+R1014+R1015</f>
        <v>70.0</v>
      </c>
      <c r="G1006" s="2719" t="s">
        <v>162</v>
      </c>
      <c r="H1006" s="2721" t="n">
        <v>17.39</v>
      </c>
      <c r="I1006" s="2722" t="n">
        <v>17.39</v>
      </c>
      <c r="J1006" s="2723" t="n">
        <v>0.2096</v>
      </c>
      <c r="K1006" s="2724" t="n">
        <f>ROUND(I1006,2)+(ROUND(I1006,2)*J1006)</f>
        <v>21.034944</v>
      </c>
      <c r="L1006" s="2725" t="n">
        <f>ROUND(S1006,2)+ROUND(S1007,2)+ROUND(S1008,2)+ROUND(S1009,2)+ROUND(S1010,2)+ROUND(S1011,2)+ROUND(S1012,2)+ROUND(S1013,2)+ROUND(S1014,2)+ROUND(S1015,2)</f>
        <v>1472.1000000000001</v>
      </c>
      <c r="M1006" s="2719" t="s">
        <v>21</v>
      </c>
      <c r="N1006" s="2719" t="s">
        <v>329</v>
      </c>
      <c r="O1006" s="2719" t="s">
        <v>330</v>
      </c>
      <c r="P1006" s="2719" t="s">
        <v>20</v>
      </c>
      <c r="Q1006" s="2719" t="s">
        <v>30</v>
      </c>
      <c r="R1006" s="2726" t="n">
        <v>7.0</v>
      </c>
      <c r="S1006" s="2727" t="n">
        <f>ROUND(K1006,2)*R1006</f>
        <v>147.21</v>
      </c>
    </row>
    <row r="1007" ht="45.0" customHeight="true">
      <c r="P1007" s="2719" t="s">
        <v>31</v>
      </c>
      <c r="Q1007" s="2719" t="s">
        <v>32</v>
      </c>
      <c r="R1007" s="2728" t="n">
        <v>7.0</v>
      </c>
      <c r="S1007" s="2729" t="n">
        <f>ROUND(K1006,2)*R1007</f>
        <v>147.21</v>
      </c>
    </row>
    <row r="1008" ht="45.0" customHeight="true">
      <c r="P1008" s="2719" t="s">
        <v>33</v>
      </c>
      <c r="Q1008" s="2719" t="s">
        <v>34</v>
      </c>
      <c r="R1008" s="2730" t="n">
        <v>7.0</v>
      </c>
      <c r="S1008" s="2731" t="n">
        <f>ROUND(K1006,2)*R1008</f>
        <v>147.21</v>
      </c>
    </row>
    <row r="1009" ht="45.0" customHeight="true">
      <c r="P1009" s="2719" t="s">
        <v>35</v>
      </c>
      <c r="Q1009" s="2719" t="s">
        <v>36</v>
      </c>
      <c r="R1009" s="2732" t="n">
        <v>7.0</v>
      </c>
      <c r="S1009" s="2733" t="n">
        <f>ROUND(K1006,2)*R1009</f>
        <v>147.21</v>
      </c>
    </row>
    <row r="1010" ht="45.0" customHeight="true">
      <c r="P1010" s="2719" t="s">
        <v>37</v>
      </c>
      <c r="Q1010" s="2719" t="s">
        <v>38</v>
      </c>
      <c r="R1010" s="2734" t="n">
        <v>7.0</v>
      </c>
      <c r="S1010" s="2735" t="n">
        <f>ROUND(K1006,2)*R1010</f>
        <v>147.21</v>
      </c>
    </row>
    <row r="1011" ht="45.0" customHeight="true">
      <c r="P1011" s="2719" t="s">
        <v>39</v>
      </c>
      <c r="Q1011" s="2719" t="s">
        <v>40</v>
      </c>
      <c r="R1011" s="2736" t="n">
        <v>7.0</v>
      </c>
      <c r="S1011" s="2737" t="n">
        <f>ROUND(K1006,2)*R1011</f>
        <v>147.21</v>
      </c>
    </row>
    <row r="1012" ht="45.0" customHeight="true">
      <c r="P1012" s="2719" t="s">
        <v>41</v>
      </c>
      <c r="Q1012" s="2719" t="s">
        <v>42</v>
      </c>
      <c r="R1012" s="2738" t="n">
        <v>7.0</v>
      </c>
      <c r="S1012" s="2739" t="n">
        <f>ROUND(K1006,2)*R1012</f>
        <v>147.21</v>
      </c>
    </row>
    <row r="1013" ht="45.0" customHeight="true">
      <c r="P1013" s="2719" t="s">
        <v>43</v>
      </c>
      <c r="Q1013" s="2719" t="s">
        <v>44</v>
      </c>
      <c r="R1013" s="2740" t="n">
        <v>7.0</v>
      </c>
      <c r="S1013" s="2741" t="n">
        <f>ROUND(K1006,2)*R1013</f>
        <v>147.21</v>
      </c>
    </row>
    <row r="1014" ht="45.0" customHeight="true">
      <c r="P1014" s="2719" t="s">
        <v>45</v>
      </c>
      <c r="Q1014" s="2719" t="s">
        <v>46</v>
      </c>
      <c r="R1014" s="2742" t="n">
        <v>7.0</v>
      </c>
      <c r="S1014" s="2743" t="n">
        <f>ROUND(K1006,2)*R1014</f>
        <v>147.21</v>
      </c>
    </row>
    <row r="1015" ht="45.0" customHeight="true">
      <c r="P1015" s="2719" t="s">
        <v>47</v>
      </c>
      <c r="Q1015" s="2719" t="s">
        <v>48</v>
      </c>
      <c r="R1015" s="2744" t="n">
        <v>7.0</v>
      </c>
      <c r="S1015" s="2745" t="n">
        <f>ROUND(K1006,2)*R1015</f>
        <v>147.21</v>
      </c>
    </row>
    <row r="1016" ht="45.0" customHeight="true">
      <c r="A1016" s="2746" t="s">
        <v>23</v>
      </c>
      <c r="B1016" s="2746" t="s">
        <v>370</v>
      </c>
      <c r="C1016" s="2746" t="s">
        <v>25</v>
      </c>
      <c r="D1016" s="2746" t="s">
        <v>371</v>
      </c>
      <c r="E1016" s="2746" t="s">
        <v>372</v>
      </c>
      <c r="F1016" s="2747" t="n">
        <f>R1016+R1017+R1018+R1019+R1020+R1021+R1022+R1023+R1024+R1025</f>
        <v>978.9999999999999</v>
      </c>
      <c r="G1016" s="2746" t="s">
        <v>141</v>
      </c>
      <c r="H1016" s="2748" t="n">
        <v>3.1</v>
      </c>
      <c r="I1016" s="2749" t="n">
        <v>3.1</v>
      </c>
      <c r="J1016" s="2750" t="n">
        <v>0.2096</v>
      </c>
      <c r="K1016" s="2751" t="n">
        <f>ROUND(I1016,2)+(ROUND(I1016,2)*J1016)</f>
        <v>3.74976</v>
      </c>
      <c r="L1016" s="2752" t="n">
        <f>ROUND(S1016,2)+ROUND(S1017,2)+ROUND(S1018,2)+ROUND(S1019,2)+ROUND(S1020,2)+ROUND(S1021,2)+ROUND(S1022,2)+ROUND(S1023,2)+ROUND(S1024,2)+ROUND(S1025,2)</f>
        <v>3671.3000000000006</v>
      </c>
      <c r="M1016" s="2746" t="s">
        <v>21</v>
      </c>
      <c r="N1016" s="2746" t="s">
        <v>373</v>
      </c>
      <c r="O1016" s="2746" t="s">
        <v>374</v>
      </c>
      <c r="P1016" s="2746" t="s">
        <v>20</v>
      </c>
      <c r="Q1016" s="2746" t="s">
        <v>30</v>
      </c>
      <c r="R1016" s="2753" t="n">
        <v>97.9</v>
      </c>
      <c r="S1016" s="2754" t="n">
        <f>ROUND(K1016,2)*R1016</f>
        <v>367.125</v>
      </c>
    </row>
    <row r="1017" ht="45.0" customHeight="true">
      <c r="P1017" s="2746" t="s">
        <v>31</v>
      </c>
      <c r="Q1017" s="2746" t="s">
        <v>32</v>
      </c>
      <c r="R1017" s="2755" t="n">
        <v>97.9</v>
      </c>
      <c r="S1017" s="2756" t="n">
        <f>ROUND(K1016,2)*R1017</f>
        <v>367.125</v>
      </c>
    </row>
    <row r="1018" ht="45.0" customHeight="true">
      <c r="P1018" s="2746" t="s">
        <v>33</v>
      </c>
      <c r="Q1018" s="2746" t="s">
        <v>34</v>
      </c>
      <c r="R1018" s="2757" t="n">
        <v>97.9</v>
      </c>
      <c r="S1018" s="2758" t="n">
        <f>ROUND(K1016,2)*R1018</f>
        <v>367.125</v>
      </c>
    </row>
    <row r="1019" ht="45.0" customHeight="true">
      <c r="P1019" s="2746" t="s">
        <v>35</v>
      </c>
      <c r="Q1019" s="2746" t="s">
        <v>36</v>
      </c>
      <c r="R1019" s="2759" t="n">
        <v>97.9</v>
      </c>
      <c r="S1019" s="2760" t="n">
        <f>ROUND(K1016,2)*R1019</f>
        <v>367.125</v>
      </c>
    </row>
    <row r="1020" ht="45.0" customHeight="true">
      <c r="P1020" s="2746" t="s">
        <v>37</v>
      </c>
      <c r="Q1020" s="2746" t="s">
        <v>38</v>
      </c>
      <c r="R1020" s="2761" t="n">
        <v>97.9</v>
      </c>
      <c r="S1020" s="2762" t="n">
        <f>ROUND(K1016,2)*R1020</f>
        <v>367.125</v>
      </c>
    </row>
    <row r="1021" ht="45.0" customHeight="true">
      <c r="P1021" s="2746" t="s">
        <v>39</v>
      </c>
      <c r="Q1021" s="2746" t="s">
        <v>40</v>
      </c>
      <c r="R1021" s="2763" t="n">
        <v>97.9</v>
      </c>
      <c r="S1021" s="2764" t="n">
        <f>ROUND(K1016,2)*R1021</f>
        <v>367.125</v>
      </c>
    </row>
    <row r="1022" ht="45.0" customHeight="true">
      <c r="P1022" s="2746" t="s">
        <v>41</v>
      </c>
      <c r="Q1022" s="2746" t="s">
        <v>42</v>
      </c>
      <c r="R1022" s="2765" t="n">
        <v>97.9</v>
      </c>
      <c r="S1022" s="2766" t="n">
        <f>ROUND(K1016,2)*R1022</f>
        <v>367.125</v>
      </c>
    </row>
    <row r="1023" ht="45.0" customHeight="true">
      <c r="P1023" s="2746" t="s">
        <v>43</v>
      </c>
      <c r="Q1023" s="2746" t="s">
        <v>44</v>
      </c>
      <c r="R1023" s="2767" t="n">
        <v>97.9</v>
      </c>
      <c r="S1023" s="2768" t="n">
        <f>ROUND(K1016,2)*R1023</f>
        <v>367.125</v>
      </c>
    </row>
    <row r="1024" ht="45.0" customHeight="true">
      <c r="P1024" s="2746" t="s">
        <v>45</v>
      </c>
      <c r="Q1024" s="2746" t="s">
        <v>46</v>
      </c>
      <c r="R1024" s="2769" t="n">
        <v>97.9</v>
      </c>
      <c r="S1024" s="2770" t="n">
        <f>ROUND(K1016,2)*R1024</f>
        <v>367.125</v>
      </c>
    </row>
    <row r="1025" ht="45.0" customHeight="true">
      <c r="P1025" s="2746" t="s">
        <v>47</v>
      </c>
      <c r="Q1025" s="2746" t="s">
        <v>48</v>
      </c>
      <c r="R1025" s="2771" t="n">
        <v>97.9</v>
      </c>
      <c r="S1025" s="2772" t="n">
        <f>ROUND(K1016,2)*R1025</f>
        <v>367.125</v>
      </c>
    </row>
    <row r="1026" ht="45.0" customHeight="true">
      <c r="A1026" s="2773" t="s">
        <v>23</v>
      </c>
      <c r="B1026" s="2773" t="s">
        <v>375</v>
      </c>
      <c r="C1026" s="2773" t="s">
        <v>25</v>
      </c>
      <c r="D1026" s="2773" t="s">
        <v>376</v>
      </c>
      <c r="E1026" s="2773" t="s">
        <v>377</v>
      </c>
      <c r="F1026" s="2774" t="n">
        <f>R1026+R1027+R1028+R1029+R1030+R1031+R1032+R1033+R1034+R1035</f>
        <v>2588.0000000000005</v>
      </c>
      <c r="G1026" s="2773" t="s">
        <v>141</v>
      </c>
      <c r="H1026" s="2775" t="n">
        <v>4.49</v>
      </c>
      <c r="I1026" s="2776" t="n">
        <v>4.49</v>
      </c>
      <c r="J1026" s="2777" t="n">
        <v>0.2096</v>
      </c>
      <c r="K1026" s="2778" t="n">
        <f>ROUND(I1026,2)+(ROUND(I1026,2)*J1026)</f>
        <v>5.431104</v>
      </c>
      <c r="L1026" s="2779" t="n">
        <f>ROUND(S1026,2)+ROUND(S1027,2)+ROUND(S1028,2)+ROUND(S1029,2)+ROUND(S1030,2)+ROUND(S1031,2)+ROUND(S1032,2)+ROUND(S1033,2)+ROUND(S1034,2)+ROUND(S1035,2)</f>
        <v>14052.800000000003</v>
      </c>
      <c r="M1026" s="2773" t="s">
        <v>21</v>
      </c>
      <c r="N1026" s="2773" t="s">
        <v>373</v>
      </c>
      <c r="O1026" s="2773" t="s">
        <v>374</v>
      </c>
      <c r="P1026" s="2773" t="s">
        <v>20</v>
      </c>
      <c r="Q1026" s="2773" t="s">
        <v>30</v>
      </c>
      <c r="R1026" s="2780" t="n">
        <v>258.8</v>
      </c>
      <c r="S1026" s="2781" t="n">
        <f>ROUND(K1026,2)*R1026</f>
        <v>1405.2839999999999</v>
      </c>
    </row>
    <row r="1027" ht="45.0" customHeight="true">
      <c r="P1027" s="2773" t="s">
        <v>31</v>
      </c>
      <c r="Q1027" s="2773" t="s">
        <v>32</v>
      </c>
      <c r="R1027" s="2782" t="n">
        <v>258.8</v>
      </c>
      <c r="S1027" s="2783" t="n">
        <f>ROUND(K1026,2)*R1027</f>
        <v>1405.2839999999999</v>
      </c>
    </row>
    <row r="1028" ht="45.0" customHeight="true">
      <c r="P1028" s="2773" t="s">
        <v>33</v>
      </c>
      <c r="Q1028" s="2773" t="s">
        <v>34</v>
      </c>
      <c r="R1028" s="2784" t="n">
        <v>258.8</v>
      </c>
      <c r="S1028" s="2785" t="n">
        <f>ROUND(K1026,2)*R1028</f>
        <v>1405.2839999999999</v>
      </c>
    </row>
    <row r="1029" ht="45.0" customHeight="true">
      <c r="P1029" s="2773" t="s">
        <v>35</v>
      </c>
      <c r="Q1029" s="2773" t="s">
        <v>36</v>
      </c>
      <c r="R1029" s="2786" t="n">
        <v>258.8</v>
      </c>
      <c r="S1029" s="2787" t="n">
        <f>ROUND(K1026,2)*R1029</f>
        <v>1405.2839999999999</v>
      </c>
    </row>
    <row r="1030" ht="45.0" customHeight="true">
      <c r="P1030" s="2773" t="s">
        <v>37</v>
      </c>
      <c r="Q1030" s="2773" t="s">
        <v>38</v>
      </c>
      <c r="R1030" s="2788" t="n">
        <v>258.8</v>
      </c>
      <c r="S1030" s="2789" t="n">
        <f>ROUND(K1026,2)*R1030</f>
        <v>1405.2839999999999</v>
      </c>
    </row>
    <row r="1031" ht="45.0" customHeight="true">
      <c r="P1031" s="2773" t="s">
        <v>39</v>
      </c>
      <c r="Q1031" s="2773" t="s">
        <v>40</v>
      </c>
      <c r="R1031" s="2790" t="n">
        <v>258.8</v>
      </c>
      <c r="S1031" s="2791" t="n">
        <f>ROUND(K1026,2)*R1031</f>
        <v>1405.2839999999999</v>
      </c>
    </row>
    <row r="1032" ht="45.0" customHeight="true">
      <c r="P1032" s="2773" t="s">
        <v>41</v>
      </c>
      <c r="Q1032" s="2773" t="s">
        <v>42</v>
      </c>
      <c r="R1032" s="2792" t="n">
        <v>258.8</v>
      </c>
      <c r="S1032" s="2793" t="n">
        <f>ROUND(K1026,2)*R1032</f>
        <v>1405.2839999999999</v>
      </c>
    </row>
    <row r="1033" ht="45.0" customHeight="true">
      <c r="P1033" s="2773" t="s">
        <v>43</v>
      </c>
      <c r="Q1033" s="2773" t="s">
        <v>44</v>
      </c>
      <c r="R1033" s="2794" t="n">
        <v>258.8</v>
      </c>
      <c r="S1033" s="2795" t="n">
        <f>ROUND(K1026,2)*R1033</f>
        <v>1405.2839999999999</v>
      </c>
    </row>
    <row r="1034" ht="45.0" customHeight="true">
      <c r="P1034" s="2773" t="s">
        <v>45</v>
      </c>
      <c r="Q1034" s="2773" t="s">
        <v>46</v>
      </c>
      <c r="R1034" s="2796" t="n">
        <v>258.8</v>
      </c>
      <c r="S1034" s="2797" t="n">
        <f>ROUND(K1026,2)*R1034</f>
        <v>1405.2839999999999</v>
      </c>
    </row>
    <row r="1035" ht="45.0" customHeight="true">
      <c r="P1035" s="2773" t="s">
        <v>47</v>
      </c>
      <c r="Q1035" s="2773" t="s">
        <v>48</v>
      </c>
      <c r="R1035" s="2798" t="n">
        <v>258.8</v>
      </c>
      <c r="S1035" s="2799" t="n">
        <f>ROUND(K1026,2)*R1035</f>
        <v>1405.2839999999999</v>
      </c>
    </row>
    <row r="1036" ht="45.0" customHeight="true">
      <c r="A1036" s="2800" t="s">
        <v>23</v>
      </c>
      <c r="B1036" s="2800" t="s">
        <v>378</v>
      </c>
      <c r="C1036" s="2800" t="s">
        <v>25</v>
      </c>
      <c r="D1036" s="2800" t="s">
        <v>379</v>
      </c>
      <c r="E1036" s="2800" t="s">
        <v>380</v>
      </c>
      <c r="F1036" s="2801" t="n">
        <f>R1036+R1037+R1038+R1039+R1040+R1041+R1042+R1043+R1044+R1045</f>
        <v>248.00000000000006</v>
      </c>
      <c r="G1036" s="2800" t="s">
        <v>141</v>
      </c>
      <c r="H1036" s="2802" t="n">
        <v>6.93</v>
      </c>
      <c r="I1036" s="2803" t="n">
        <v>6.93</v>
      </c>
      <c r="J1036" s="2804" t="n">
        <v>0.2096</v>
      </c>
      <c r="K1036" s="2805" t="n">
        <f>ROUND(I1036,2)+(ROUND(I1036,2)*J1036)</f>
        <v>8.382528</v>
      </c>
      <c r="L1036" s="2806" t="n">
        <f>ROUND(S1036,2)+ROUND(S1037,2)+ROUND(S1038,2)+ROUND(S1039,2)+ROUND(S1040,2)+ROUND(S1041,2)+ROUND(S1042,2)+ROUND(S1043,2)+ROUND(S1044,2)+ROUND(S1045,2)</f>
        <v>2078.2</v>
      </c>
      <c r="M1036" s="2800" t="s">
        <v>21</v>
      </c>
      <c r="N1036" s="2800" t="s">
        <v>373</v>
      </c>
      <c r="O1036" s="2800" t="s">
        <v>374</v>
      </c>
      <c r="P1036" s="2800" t="s">
        <v>20</v>
      </c>
      <c r="Q1036" s="2800" t="s">
        <v>30</v>
      </c>
      <c r="R1036" s="2807" t="n">
        <v>24.8</v>
      </c>
      <c r="S1036" s="2808" t="n">
        <f>ROUND(K1036,2)*R1036</f>
        <v>207.824</v>
      </c>
    </row>
    <row r="1037" ht="45.0" customHeight="true">
      <c r="P1037" s="2800" t="s">
        <v>31</v>
      </c>
      <c r="Q1037" s="2800" t="s">
        <v>32</v>
      </c>
      <c r="R1037" s="2809" t="n">
        <v>24.8</v>
      </c>
      <c r="S1037" s="2810" t="n">
        <f>ROUND(K1036,2)*R1037</f>
        <v>207.824</v>
      </c>
    </row>
    <row r="1038" ht="45.0" customHeight="true">
      <c r="P1038" s="2800" t="s">
        <v>33</v>
      </c>
      <c r="Q1038" s="2800" t="s">
        <v>34</v>
      </c>
      <c r="R1038" s="2811" t="n">
        <v>24.8</v>
      </c>
      <c r="S1038" s="2812" t="n">
        <f>ROUND(K1036,2)*R1038</f>
        <v>207.824</v>
      </c>
    </row>
    <row r="1039" ht="45.0" customHeight="true">
      <c r="P1039" s="2800" t="s">
        <v>35</v>
      </c>
      <c r="Q1039" s="2800" t="s">
        <v>36</v>
      </c>
      <c r="R1039" s="2813" t="n">
        <v>24.8</v>
      </c>
      <c r="S1039" s="2814" t="n">
        <f>ROUND(K1036,2)*R1039</f>
        <v>207.824</v>
      </c>
    </row>
    <row r="1040" ht="45.0" customHeight="true">
      <c r="P1040" s="2800" t="s">
        <v>37</v>
      </c>
      <c r="Q1040" s="2800" t="s">
        <v>38</v>
      </c>
      <c r="R1040" s="2815" t="n">
        <v>24.8</v>
      </c>
      <c r="S1040" s="2816" t="n">
        <f>ROUND(K1036,2)*R1040</f>
        <v>207.824</v>
      </c>
    </row>
    <row r="1041" ht="45.0" customHeight="true">
      <c r="P1041" s="2800" t="s">
        <v>39</v>
      </c>
      <c r="Q1041" s="2800" t="s">
        <v>40</v>
      </c>
      <c r="R1041" s="2817" t="n">
        <v>24.8</v>
      </c>
      <c r="S1041" s="2818" t="n">
        <f>ROUND(K1036,2)*R1041</f>
        <v>207.824</v>
      </c>
    </row>
    <row r="1042" ht="45.0" customHeight="true">
      <c r="P1042" s="2800" t="s">
        <v>41</v>
      </c>
      <c r="Q1042" s="2800" t="s">
        <v>42</v>
      </c>
      <c r="R1042" s="2819" t="n">
        <v>24.8</v>
      </c>
      <c r="S1042" s="2820" t="n">
        <f>ROUND(K1036,2)*R1042</f>
        <v>207.824</v>
      </c>
    </row>
    <row r="1043" ht="45.0" customHeight="true">
      <c r="P1043" s="2800" t="s">
        <v>43</v>
      </c>
      <c r="Q1043" s="2800" t="s">
        <v>44</v>
      </c>
      <c r="R1043" s="2821" t="n">
        <v>24.8</v>
      </c>
      <c r="S1043" s="2822" t="n">
        <f>ROUND(K1036,2)*R1043</f>
        <v>207.824</v>
      </c>
    </row>
    <row r="1044" ht="45.0" customHeight="true">
      <c r="P1044" s="2800" t="s">
        <v>45</v>
      </c>
      <c r="Q1044" s="2800" t="s">
        <v>46</v>
      </c>
      <c r="R1044" s="2823" t="n">
        <v>24.8</v>
      </c>
      <c r="S1044" s="2824" t="n">
        <f>ROUND(K1036,2)*R1044</f>
        <v>207.824</v>
      </c>
    </row>
    <row r="1045" ht="45.0" customHeight="true">
      <c r="P1045" s="2800" t="s">
        <v>47</v>
      </c>
      <c r="Q1045" s="2800" t="s">
        <v>48</v>
      </c>
      <c r="R1045" s="2825" t="n">
        <v>24.8</v>
      </c>
      <c r="S1045" s="2826" t="n">
        <f>ROUND(K1036,2)*R1045</f>
        <v>207.824</v>
      </c>
    </row>
    <row r="1046" ht="45.0" customHeight="true">
      <c r="A1046" s="2827" t="s">
        <v>23</v>
      </c>
      <c r="B1046" s="2827" t="s">
        <v>381</v>
      </c>
      <c r="C1046" s="2827" t="s">
        <v>25</v>
      </c>
      <c r="D1046" s="2827" t="s">
        <v>382</v>
      </c>
      <c r="E1046" s="2827" t="s">
        <v>383</v>
      </c>
      <c r="F1046" s="2828" t="n">
        <f>R1046+R1047+R1048+R1049+R1050+R1051+R1052+R1053+R1054+R1055</f>
        <v>259.0</v>
      </c>
      <c r="G1046" s="2827" t="s">
        <v>141</v>
      </c>
      <c r="H1046" s="2829" t="n">
        <v>11.02</v>
      </c>
      <c r="I1046" s="2830" t="n">
        <v>11.02</v>
      </c>
      <c r="J1046" s="2831" t="n">
        <v>0.2096</v>
      </c>
      <c r="K1046" s="2832" t="n">
        <f>ROUND(I1046,2)+(ROUND(I1046,2)*J1046)</f>
        <v>13.329792</v>
      </c>
      <c r="L1046" s="2833" t="n">
        <f>ROUND(S1046,2)+ROUND(S1047,2)+ROUND(S1048,2)+ROUND(S1049,2)+ROUND(S1050,2)+ROUND(S1051,2)+ROUND(S1052,2)+ROUND(S1053,2)+ROUND(S1054,2)+ROUND(S1055,2)</f>
        <v>3452.5</v>
      </c>
      <c r="M1046" s="2827" t="s">
        <v>21</v>
      </c>
      <c r="N1046" s="2827" t="s">
        <v>373</v>
      </c>
      <c r="O1046" s="2827" t="s">
        <v>374</v>
      </c>
      <c r="P1046" s="2827" t="s">
        <v>20</v>
      </c>
      <c r="Q1046" s="2827" t="s">
        <v>30</v>
      </c>
      <c r="R1046" s="2834" t="n">
        <v>25.9</v>
      </c>
      <c r="S1046" s="2835" t="n">
        <f>ROUND(K1046,2)*R1046</f>
        <v>345.24699999999996</v>
      </c>
    </row>
    <row r="1047" ht="45.0" customHeight="true">
      <c r="P1047" s="2827" t="s">
        <v>31</v>
      </c>
      <c r="Q1047" s="2827" t="s">
        <v>32</v>
      </c>
      <c r="R1047" s="2836" t="n">
        <v>25.9</v>
      </c>
      <c r="S1047" s="2837" t="n">
        <f>ROUND(K1046,2)*R1047</f>
        <v>345.24699999999996</v>
      </c>
    </row>
    <row r="1048" ht="45.0" customHeight="true">
      <c r="P1048" s="2827" t="s">
        <v>33</v>
      </c>
      <c r="Q1048" s="2827" t="s">
        <v>34</v>
      </c>
      <c r="R1048" s="2838" t="n">
        <v>25.9</v>
      </c>
      <c r="S1048" s="2839" t="n">
        <f>ROUND(K1046,2)*R1048</f>
        <v>345.24699999999996</v>
      </c>
    </row>
    <row r="1049" ht="45.0" customHeight="true">
      <c r="P1049" s="2827" t="s">
        <v>35</v>
      </c>
      <c r="Q1049" s="2827" t="s">
        <v>36</v>
      </c>
      <c r="R1049" s="2840" t="n">
        <v>25.9</v>
      </c>
      <c r="S1049" s="2841" t="n">
        <f>ROUND(K1046,2)*R1049</f>
        <v>345.24699999999996</v>
      </c>
    </row>
    <row r="1050" ht="45.0" customHeight="true">
      <c r="P1050" s="2827" t="s">
        <v>37</v>
      </c>
      <c r="Q1050" s="2827" t="s">
        <v>38</v>
      </c>
      <c r="R1050" s="2842" t="n">
        <v>25.9</v>
      </c>
      <c r="S1050" s="2843" t="n">
        <f>ROUND(K1046,2)*R1050</f>
        <v>345.24699999999996</v>
      </c>
    </row>
    <row r="1051" ht="45.0" customHeight="true">
      <c r="P1051" s="2827" t="s">
        <v>39</v>
      </c>
      <c r="Q1051" s="2827" t="s">
        <v>40</v>
      </c>
      <c r="R1051" s="2844" t="n">
        <v>25.9</v>
      </c>
      <c r="S1051" s="2845" t="n">
        <f>ROUND(K1046,2)*R1051</f>
        <v>345.24699999999996</v>
      </c>
    </row>
    <row r="1052" ht="45.0" customHeight="true">
      <c r="P1052" s="2827" t="s">
        <v>41</v>
      </c>
      <c r="Q1052" s="2827" t="s">
        <v>42</v>
      </c>
      <c r="R1052" s="2846" t="n">
        <v>25.9</v>
      </c>
      <c r="S1052" s="2847" t="n">
        <f>ROUND(K1046,2)*R1052</f>
        <v>345.24699999999996</v>
      </c>
    </row>
    <row r="1053" ht="45.0" customHeight="true">
      <c r="P1053" s="2827" t="s">
        <v>43</v>
      </c>
      <c r="Q1053" s="2827" t="s">
        <v>44</v>
      </c>
      <c r="R1053" s="2848" t="n">
        <v>25.9</v>
      </c>
      <c r="S1053" s="2849" t="n">
        <f>ROUND(K1046,2)*R1053</f>
        <v>345.24699999999996</v>
      </c>
    </row>
    <row r="1054" ht="45.0" customHeight="true">
      <c r="P1054" s="2827" t="s">
        <v>45</v>
      </c>
      <c r="Q1054" s="2827" t="s">
        <v>46</v>
      </c>
      <c r="R1054" s="2850" t="n">
        <v>25.9</v>
      </c>
      <c r="S1054" s="2851" t="n">
        <f>ROUND(K1046,2)*R1054</f>
        <v>345.24699999999996</v>
      </c>
    </row>
    <row r="1055" ht="45.0" customHeight="true">
      <c r="P1055" s="2827" t="s">
        <v>47</v>
      </c>
      <c r="Q1055" s="2827" t="s">
        <v>48</v>
      </c>
      <c r="R1055" s="2852" t="n">
        <v>25.9</v>
      </c>
      <c r="S1055" s="2853" t="n">
        <f>ROUND(K1046,2)*R1055</f>
        <v>345.24699999999996</v>
      </c>
    </row>
    <row r="1056" ht="45.0" customHeight="true">
      <c r="A1056" s="2854" t="s">
        <v>23</v>
      </c>
      <c r="B1056" s="2854" t="s">
        <v>384</v>
      </c>
      <c r="C1056" s="2854" t="s">
        <v>25</v>
      </c>
      <c r="D1056" s="2854" t="s">
        <v>385</v>
      </c>
      <c r="E1056" s="2854" t="s">
        <v>386</v>
      </c>
      <c r="F1056" s="2855" t="n">
        <f>R1056+R1057+R1058+R1059+R1060+R1061+R1062+R1063+R1064+R1065</f>
        <v>82.99999999999999</v>
      </c>
      <c r="G1056" s="2854" t="s">
        <v>141</v>
      </c>
      <c r="H1056" s="2856" t="n">
        <v>16.67</v>
      </c>
      <c r="I1056" s="2857" t="n">
        <v>16.67</v>
      </c>
      <c r="J1056" s="2858" t="n">
        <v>0.2096</v>
      </c>
      <c r="K1056" s="2859" t="n">
        <f>ROUND(I1056,2)+(ROUND(I1056,2)*J1056)</f>
        <v>20.164032000000002</v>
      </c>
      <c r="L1056" s="2860" t="n">
        <f>ROUND(S1056,2)+ROUND(S1057,2)+ROUND(S1058,2)+ROUND(S1059,2)+ROUND(S1060,2)+ROUND(S1061,2)+ROUND(S1062,2)+ROUND(S1063,2)+ROUND(S1064,2)+ROUND(S1065,2)</f>
        <v>1673.3</v>
      </c>
      <c r="M1056" s="2854" t="s">
        <v>21</v>
      </c>
      <c r="N1056" s="2854" t="s">
        <v>373</v>
      </c>
      <c r="O1056" s="2854" t="s">
        <v>374</v>
      </c>
      <c r="P1056" s="2854" t="s">
        <v>20</v>
      </c>
      <c r="Q1056" s="2854" t="s">
        <v>30</v>
      </c>
      <c r="R1056" s="2861" t="n">
        <v>8.3</v>
      </c>
      <c r="S1056" s="2862" t="n">
        <f>ROUND(K1056,2)*R1056</f>
        <v>167.328</v>
      </c>
    </row>
    <row r="1057" ht="45.0" customHeight="true">
      <c r="P1057" s="2854" t="s">
        <v>31</v>
      </c>
      <c r="Q1057" s="2854" t="s">
        <v>32</v>
      </c>
      <c r="R1057" s="2863" t="n">
        <v>8.3</v>
      </c>
      <c r="S1057" s="2864" t="n">
        <f>ROUND(K1056,2)*R1057</f>
        <v>167.328</v>
      </c>
    </row>
    <row r="1058" ht="45.0" customHeight="true">
      <c r="P1058" s="2854" t="s">
        <v>33</v>
      </c>
      <c r="Q1058" s="2854" t="s">
        <v>34</v>
      </c>
      <c r="R1058" s="2865" t="n">
        <v>8.3</v>
      </c>
      <c r="S1058" s="2866" t="n">
        <f>ROUND(K1056,2)*R1058</f>
        <v>167.328</v>
      </c>
    </row>
    <row r="1059" ht="45.0" customHeight="true">
      <c r="P1059" s="2854" t="s">
        <v>35</v>
      </c>
      <c r="Q1059" s="2854" t="s">
        <v>36</v>
      </c>
      <c r="R1059" s="2867" t="n">
        <v>8.3</v>
      </c>
      <c r="S1059" s="2868" t="n">
        <f>ROUND(K1056,2)*R1059</f>
        <v>167.328</v>
      </c>
    </row>
    <row r="1060" ht="45.0" customHeight="true">
      <c r="P1060" s="2854" t="s">
        <v>37</v>
      </c>
      <c r="Q1060" s="2854" t="s">
        <v>38</v>
      </c>
      <c r="R1060" s="2869" t="n">
        <v>8.3</v>
      </c>
      <c r="S1060" s="2870" t="n">
        <f>ROUND(K1056,2)*R1060</f>
        <v>167.328</v>
      </c>
    </row>
    <row r="1061" ht="45.0" customHeight="true">
      <c r="P1061" s="2854" t="s">
        <v>39</v>
      </c>
      <c r="Q1061" s="2854" t="s">
        <v>40</v>
      </c>
      <c r="R1061" s="2871" t="n">
        <v>8.3</v>
      </c>
      <c r="S1061" s="2872" t="n">
        <f>ROUND(K1056,2)*R1061</f>
        <v>167.328</v>
      </c>
    </row>
    <row r="1062" ht="45.0" customHeight="true">
      <c r="P1062" s="2854" t="s">
        <v>41</v>
      </c>
      <c r="Q1062" s="2854" t="s">
        <v>42</v>
      </c>
      <c r="R1062" s="2873" t="n">
        <v>8.3</v>
      </c>
      <c r="S1062" s="2874" t="n">
        <f>ROUND(K1056,2)*R1062</f>
        <v>167.328</v>
      </c>
    </row>
    <row r="1063" ht="45.0" customHeight="true">
      <c r="P1063" s="2854" t="s">
        <v>43</v>
      </c>
      <c r="Q1063" s="2854" t="s">
        <v>44</v>
      </c>
      <c r="R1063" s="2875" t="n">
        <v>8.3</v>
      </c>
      <c r="S1063" s="2876" t="n">
        <f>ROUND(K1056,2)*R1063</f>
        <v>167.328</v>
      </c>
    </row>
    <row r="1064" ht="45.0" customHeight="true">
      <c r="P1064" s="2854" t="s">
        <v>45</v>
      </c>
      <c r="Q1064" s="2854" t="s">
        <v>46</v>
      </c>
      <c r="R1064" s="2877" t="n">
        <v>8.3</v>
      </c>
      <c r="S1064" s="2878" t="n">
        <f>ROUND(K1056,2)*R1064</f>
        <v>167.328</v>
      </c>
    </row>
    <row r="1065" ht="45.0" customHeight="true">
      <c r="P1065" s="2854" t="s">
        <v>47</v>
      </c>
      <c r="Q1065" s="2854" t="s">
        <v>48</v>
      </c>
      <c r="R1065" s="2879" t="n">
        <v>8.3</v>
      </c>
      <c r="S1065" s="2880" t="n">
        <f>ROUND(K1056,2)*R1065</f>
        <v>167.328</v>
      </c>
    </row>
    <row r="1066" ht="45.0" customHeight="true">
      <c r="A1066" s="2881" t="s">
        <v>23</v>
      </c>
      <c r="B1066" s="2881" t="s">
        <v>387</v>
      </c>
      <c r="C1066" s="2881" t="s">
        <v>25</v>
      </c>
      <c r="D1066" s="2881" t="s">
        <v>388</v>
      </c>
      <c r="E1066" s="2881" t="s">
        <v>389</v>
      </c>
      <c r="F1066" s="2882" t="n">
        <f>R1066+R1067+R1068+R1069+R1070+R1071+R1072+R1073+R1074+R1075</f>
        <v>446.99999999999994</v>
      </c>
      <c r="G1066" s="2881" t="s">
        <v>141</v>
      </c>
      <c r="H1066" s="2883" t="n">
        <v>20.7</v>
      </c>
      <c r="I1066" s="2884" t="n">
        <v>20.7</v>
      </c>
      <c r="J1066" s="2885" t="n">
        <v>0.2096</v>
      </c>
      <c r="K1066" s="2886" t="n">
        <f>ROUND(I1066,2)+(ROUND(I1066,2)*J1066)</f>
        <v>25.038719999999998</v>
      </c>
      <c r="L1066" s="2887" t="n">
        <f>ROUND(S1066,2)+ROUND(S1067,2)+ROUND(S1068,2)+ROUND(S1069,2)+ROUND(S1070,2)+ROUND(S1071,2)+ROUND(S1072,2)+ROUND(S1073,2)+ROUND(S1074,2)+ROUND(S1075,2)</f>
        <v>11192.900000000001</v>
      </c>
      <c r="M1066" s="2881" t="s">
        <v>21</v>
      </c>
      <c r="N1066" s="2881" t="s">
        <v>373</v>
      </c>
      <c r="O1066" s="2881" t="s">
        <v>374</v>
      </c>
      <c r="P1066" s="2881" t="s">
        <v>20</v>
      </c>
      <c r="Q1066" s="2881" t="s">
        <v>30</v>
      </c>
      <c r="R1066" s="2888" t="n">
        <v>44.7</v>
      </c>
      <c r="S1066" s="2889" t="n">
        <f>ROUND(K1066,2)*R1066</f>
        <v>1119.288</v>
      </c>
    </row>
    <row r="1067" ht="45.0" customHeight="true">
      <c r="P1067" s="2881" t="s">
        <v>31</v>
      </c>
      <c r="Q1067" s="2881" t="s">
        <v>32</v>
      </c>
      <c r="R1067" s="2890" t="n">
        <v>44.7</v>
      </c>
      <c r="S1067" s="2891" t="n">
        <f>ROUND(K1066,2)*R1067</f>
        <v>1119.288</v>
      </c>
    </row>
    <row r="1068" ht="45.0" customHeight="true">
      <c r="P1068" s="2881" t="s">
        <v>33</v>
      </c>
      <c r="Q1068" s="2881" t="s">
        <v>34</v>
      </c>
      <c r="R1068" s="2892" t="n">
        <v>44.7</v>
      </c>
      <c r="S1068" s="2893" t="n">
        <f>ROUND(K1066,2)*R1068</f>
        <v>1119.288</v>
      </c>
    </row>
    <row r="1069" ht="45.0" customHeight="true">
      <c r="P1069" s="2881" t="s">
        <v>35</v>
      </c>
      <c r="Q1069" s="2881" t="s">
        <v>36</v>
      </c>
      <c r="R1069" s="2894" t="n">
        <v>44.7</v>
      </c>
      <c r="S1069" s="2895" t="n">
        <f>ROUND(K1066,2)*R1069</f>
        <v>1119.288</v>
      </c>
    </row>
    <row r="1070" ht="45.0" customHeight="true">
      <c r="P1070" s="2881" t="s">
        <v>37</v>
      </c>
      <c r="Q1070" s="2881" t="s">
        <v>38</v>
      </c>
      <c r="R1070" s="2896" t="n">
        <v>44.7</v>
      </c>
      <c r="S1070" s="2897" t="n">
        <f>ROUND(K1066,2)*R1070</f>
        <v>1119.288</v>
      </c>
    </row>
    <row r="1071" ht="45.0" customHeight="true">
      <c r="P1071" s="2881" t="s">
        <v>39</v>
      </c>
      <c r="Q1071" s="2881" t="s">
        <v>40</v>
      </c>
      <c r="R1071" s="2898" t="n">
        <v>44.7</v>
      </c>
      <c r="S1071" s="2899" t="n">
        <f>ROUND(K1066,2)*R1071</f>
        <v>1119.288</v>
      </c>
    </row>
    <row r="1072" ht="45.0" customHeight="true">
      <c r="P1072" s="2881" t="s">
        <v>41</v>
      </c>
      <c r="Q1072" s="2881" t="s">
        <v>42</v>
      </c>
      <c r="R1072" s="2900" t="n">
        <v>44.7</v>
      </c>
      <c r="S1072" s="2901" t="n">
        <f>ROUND(K1066,2)*R1072</f>
        <v>1119.288</v>
      </c>
    </row>
    <row r="1073" ht="45.0" customHeight="true">
      <c r="P1073" s="2881" t="s">
        <v>43</v>
      </c>
      <c r="Q1073" s="2881" t="s">
        <v>44</v>
      </c>
      <c r="R1073" s="2902" t="n">
        <v>44.7</v>
      </c>
      <c r="S1073" s="2903" t="n">
        <f>ROUND(K1066,2)*R1073</f>
        <v>1119.288</v>
      </c>
    </row>
    <row r="1074" ht="45.0" customHeight="true">
      <c r="P1074" s="2881" t="s">
        <v>45</v>
      </c>
      <c r="Q1074" s="2881" t="s">
        <v>46</v>
      </c>
      <c r="R1074" s="2904" t="n">
        <v>44.7</v>
      </c>
      <c r="S1074" s="2905" t="n">
        <f>ROUND(K1066,2)*R1074</f>
        <v>1119.288</v>
      </c>
    </row>
    <row r="1075" ht="45.0" customHeight="true">
      <c r="P1075" s="2881" t="s">
        <v>47</v>
      </c>
      <c r="Q1075" s="2881" t="s">
        <v>48</v>
      </c>
      <c r="R1075" s="2906" t="n">
        <v>44.7</v>
      </c>
      <c r="S1075" s="2907" t="n">
        <f>ROUND(K1066,2)*R1075</f>
        <v>1119.288</v>
      </c>
    </row>
    <row r="1076" ht="45.0" customHeight="true">
      <c r="A1076" s="2908" t="s">
        <v>23</v>
      </c>
      <c r="B1076" s="2908" t="s">
        <v>390</v>
      </c>
      <c r="C1076" s="2908" t="s">
        <v>25</v>
      </c>
      <c r="D1076" s="2908" t="s">
        <v>391</v>
      </c>
      <c r="E1076" s="2908" t="s">
        <v>392</v>
      </c>
      <c r="F1076" s="2909" t="n">
        <f>R1076+R1077+R1078+R1079+R1080+R1081+R1082+R1083+R1084+R1085</f>
        <v>583.0</v>
      </c>
      <c r="G1076" s="2908" t="s">
        <v>141</v>
      </c>
      <c r="H1076" s="2910" t="n">
        <v>11.13</v>
      </c>
      <c r="I1076" s="2911" t="n">
        <v>11.13</v>
      </c>
      <c r="J1076" s="2912" t="n">
        <v>0.2096</v>
      </c>
      <c r="K1076" s="2913" t="n">
        <f>ROUND(I1076,2)+(ROUND(I1076,2)*J1076)</f>
        <v>13.462848000000001</v>
      </c>
      <c r="L1076" s="2914" t="n">
        <f>ROUND(S1076,2)+ROUND(S1077,2)+ROUND(S1078,2)+ROUND(S1079,2)+ROUND(S1080,2)+ROUND(S1081,2)+ROUND(S1082,2)+ROUND(S1083,2)+ROUND(S1084,2)+ROUND(S1085,2)</f>
        <v>7847.200000000002</v>
      </c>
      <c r="M1076" s="2908" t="s">
        <v>21</v>
      </c>
      <c r="N1076" s="2908" t="s">
        <v>373</v>
      </c>
      <c r="O1076" s="2908" t="s">
        <v>374</v>
      </c>
      <c r="P1076" s="2908" t="s">
        <v>20</v>
      </c>
      <c r="Q1076" s="2908" t="s">
        <v>30</v>
      </c>
      <c r="R1076" s="2915" t="n">
        <v>58.3</v>
      </c>
      <c r="S1076" s="2916" t="n">
        <f>ROUND(K1076,2)*R1076</f>
        <v>784.718</v>
      </c>
    </row>
    <row r="1077" ht="45.0" customHeight="true">
      <c r="P1077" s="2908" t="s">
        <v>31</v>
      </c>
      <c r="Q1077" s="2908" t="s">
        <v>32</v>
      </c>
      <c r="R1077" s="2917" t="n">
        <v>58.3</v>
      </c>
      <c r="S1077" s="2918" t="n">
        <f>ROUND(K1076,2)*R1077</f>
        <v>784.718</v>
      </c>
    </row>
    <row r="1078" ht="45.0" customHeight="true">
      <c r="P1078" s="2908" t="s">
        <v>33</v>
      </c>
      <c r="Q1078" s="2908" t="s">
        <v>34</v>
      </c>
      <c r="R1078" s="2919" t="n">
        <v>58.3</v>
      </c>
      <c r="S1078" s="2920" t="n">
        <f>ROUND(K1076,2)*R1078</f>
        <v>784.718</v>
      </c>
    </row>
    <row r="1079" ht="45.0" customHeight="true">
      <c r="P1079" s="2908" t="s">
        <v>35</v>
      </c>
      <c r="Q1079" s="2908" t="s">
        <v>36</v>
      </c>
      <c r="R1079" s="2921" t="n">
        <v>58.3</v>
      </c>
      <c r="S1079" s="2922" t="n">
        <f>ROUND(K1076,2)*R1079</f>
        <v>784.718</v>
      </c>
    </row>
    <row r="1080" ht="45.0" customHeight="true">
      <c r="P1080" s="2908" t="s">
        <v>37</v>
      </c>
      <c r="Q1080" s="2908" t="s">
        <v>38</v>
      </c>
      <c r="R1080" s="2923" t="n">
        <v>58.3</v>
      </c>
      <c r="S1080" s="2924" t="n">
        <f>ROUND(K1076,2)*R1080</f>
        <v>784.718</v>
      </c>
    </row>
    <row r="1081" ht="45.0" customHeight="true">
      <c r="P1081" s="2908" t="s">
        <v>39</v>
      </c>
      <c r="Q1081" s="2908" t="s">
        <v>40</v>
      </c>
      <c r="R1081" s="2925" t="n">
        <v>58.3</v>
      </c>
      <c r="S1081" s="2926" t="n">
        <f>ROUND(K1076,2)*R1081</f>
        <v>784.718</v>
      </c>
    </row>
    <row r="1082" ht="45.0" customHeight="true">
      <c r="P1082" s="2908" t="s">
        <v>41</v>
      </c>
      <c r="Q1082" s="2908" t="s">
        <v>42</v>
      </c>
      <c r="R1082" s="2927" t="n">
        <v>58.3</v>
      </c>
      <c r="S1082" s="2928" t="n">
        <f>ROUND(K1076,2)*R1082</f>
        <v>784.718</v>
      </c>
    </row>
    <row r="1083" ht="45.0" customHeight="true">
      <c r="P1083" s="2908" t="s">
        <v>43</v>
      </c>
      <c r="Q1083" s="2908" t="s">
        <v>44</v>
      </c>
      <c r="R1083" s="2929" t="n">
        <v>58.3</v>
      </c>
      <c r="S1083" s="2930" t="n">
        <f>ROUND(K1076,2)*R1083</f>
        <v>784.718</v>
      </c>
    </row>
    <row r="1084" ht="45.0" customHeight="true">
      <c r="P1084" s="2908" t="s">
        <v>45</v>
      </c>
      <c r="Q1084" s="2908" t="s">
        <v>46</v>
      </c>
      <c r="R1084" s="2931" t="n">
        <v>58.3</v>
      </c>
      <c r="S1084" s="2932" t="n">
        <f>ROUND(K1076,2)*R1084</f>
        <v>784.718</v>
      </c>
    </row>
    <row r="1085" ht="45.0" customHeight="true">
      <c r="P1085" s="2908" t="s">
        <v>47</v>
      </c>
      <c r="Q1085" s="2908" t="s">
        <v>48</v>
      </c>
      <c r="R1085" s="2933" t="n">
        <v>58.3</v>
      </c>
      <c r="S1085" s="2934" t="n">
        <f>ROUND(K1076,2)*R1085</f>
        <v>784.718</v>
      </c>
    </row>
    <row r="1086" ht="45.0" customHeight="true">
      <c r="A1086" s="2935" t="s">
        <v>23</v>
      </c>
      <c r="B1086" s="2935" t="s">
        <v>393</v>
      </c>
      <c r="C1086" s="2935" t="s">
        <v>25</v>
      </c>
      <c r="D1086" s="2935" t="s">
        <v>394</v>
      </c>
      <c r="E1086" s="2935" t="s">
        <v>395</v>
      </c>
      <c r="F1086" s="2936" t="n">
        <f>R1086+R1087+R1088+R1089+R1090+R1091+R1092+R1093+R1094+R1095</f>
        <v>220.6</v>
      </c>
      <c r="G1086" s="2935" t="s">
        <v>141</v>
      </c>
      <c r="H1086" s="2937" t="n">
        <v>10.15</v>
      </c>
      <c r="I1086" s="2938" t="n">
        <v>10.15</v>
      </c>
      <c r="J1086" s="2939" t="n">
        <v>0.2096</v>
      </c>
      <c r="K1086" s="2940" t="n">
        <f>ROUND(I1086,2)+(ROUND(I1086,2)*J1086)</f>
        <v>12.27744</v>
      </c>
      <c r="L1086" s="2941" t="n">
        <f>ROUND(S1086,2)+ROUND(S1087,2)+ROUND(S1088,2)+ROUND(S1089,2)+ROUND(S1090,2)+ROUND(S1091,2)+ROUND(S1092,2)+ROUND(S1093,2)+ROUND(S1094,2)+ROUND(S1095,2)</f>
        <v>2709.0000000000005</v>
      </c>
      <c r="M1086" s="2935" t="s">
        <v>21</v>
      </c>
      <c r="N1086" s="2935" t="s">
        <v>373</v>
      </c>
      <c r="O1086" s="2935" t="s">
        <v>374</v>
      </c>
      <c r="P1086" s="2935" t="s">
        <v>20</v>
      </c>
      <c r="Q1086" s="2935" t="s">
        <v>30</v>
      </c>
      <c r="R1086" s="2942" t="n">
        <v>22.06</v>
      </c>
      <c r="S1086" s="2943" t="n">
        <f>ROUND(K1086,2)*R1086</f>
        <v>270.8968</v>
      </c>
    </row>
    <row r="1087" ht="45.0" customHeight="true">
      <c r="P1087" s="2935" t="s">
        <v>31</v>
      </c>
      <c r="Q1087" s="2935" t="s">
        <v>32</v>
      </c>
      <c r="R1087" s="2944" t="n">
        <v>22.06</v>
      </c>
      <c r="S1087" s="2945" t="n">
        <f>ROUND(K1086,2)*R1087</f>
        <v>270.8968</v>
      </c>
    </row>
    <row r="1088" ht="45.0" customHeight="true">
      <c r="P1088" s="2935" t="s">
        <v>33</v>
      </c>
      <c r="Q1088" s="2935" t="s">
        <v>34</v>
      </c>
      <c r="R1088" s="2946" t="n">
        <v>22.06</v>
      </c>
      <c r="S1088" s="2947" t="n">
        <f>ROUND(K1086,2)*R1088</f>
        <v>270.8968</v>
      </c>
    </row>
    <row r="1089" ht="45.0" customHeight="true">
      <c r="P1089" s="2935" t="s">
        <v>35</v>
      </c>
      <c r="Q1089" s="2935" t="s">
        <v>36</v>
      </c>
      <c r="R1089" s="2948" t="n">
        <v>22.06</v>
      </c>
      <c r="S1089" s="2949" t="n">
        <f>ROUND(K1086,2)*R1089</f>
        <v>270.8968</v>
      </c>
    </row>
    <row r="1090" ht="45.0" customHeight="true">
      <c r="P1090" s="2935" t="s">
        <v>37</v>
      </c>
      <c r="Q1090" s="2935" t="s">
        <v>38</v>
      </c>
      <c r="R1090" s="2950" t="n">
        <v>22.06</v>
      </c>
      <c r="S1090" s="2951" t="n">
        <f>ROUND(K1086,2)*R1090</f>
        <v>270.8968</v>
      </c>
    </row>
    <row r="1091" ht="45.0" customHeight="true">
      <c r="P1091" s="2935" t="s">
        <v>39</v>
      </c>
      <c r="Q1091" s="2935" t="s">
        <v>40</v>
      </c>
      <c r="R1091" s="2952" t="n">
        <v>22.06</v>
      </c>
      <c r="S1091" s="2953" t="n">
        <f>ROUND(K1086,2)*R1091</f>
        <v>270.8968</v>
      </c>
    </row>
    <row r="1092" ht="45.0" customHeight="true">
      <c r="P1092" s="2935" t="s">
        <v>41</v>
      </c>
      <c r="Q1092" s="2935" t="s">
        <v>42</v>
      </c>
      <c r="R1092" s="2954" t="n">
        <v>22.06</v>
      </c>
      <c r="S1092" s="2955" t="n">
        <f>ROUND(K1086,2)*R1092</f>
        <v>270.8968</v>
      </c>
    </row>
    <row r="1093" ht="45.0" customHeight="true">
      <c r="P1093" s="2935" t="s">
        <v>43</v>
      </c>
      <c r="Q1093" s="2935" t="s">
        <v>44</v>
      </c>
      <c r="R1093" s="2956" t="n">
        <v>22.06</v>
      </c>
      <c r="S1093" s="2957" t="n">
        <f>ROUND(K1086,2)*R1093</f>
        <v>270.8968</v>
      </c>
    </row>
    <row r="1094" ht="45.0" customHeight="true">
      <c r="P1094" s="2935" t="s">
        <v>45</v>
      </c>
      <c r="Q1094" s="2935" t="s">
        <v>46</v>
      </c>
      <c r="R1094" s="2958" t="n">
        <v>22.06</v>
      </c>
      <c r="S1094" s="2959" t="n">
        <f>ROUND(K1086,2)*R1094</f>
        <v>270.8968</v>
      </c>
    </row>
    <row r="1095" ht="45.0" customHeight="true">
      <c r="P1095" s="2935" t="s">
        <v>47</v>
      </c>
      <c r="Q1095" s="2935" t="s">
        <v>48</v>
      </c>
      <c r="R1095" s="2960" t="n">
        <v>22.06</v>
      </c>
      <c r="S1095" s="2961" t="n">
        <f>ROUND(K1086,2)*R1095</f>
        <v>270.8968</v>
      </c>
    </row>
    <row r="1096" ht="45.0" customHeight="true">
      <c r="A1096" s="2962" t="s">
        <v>23</v>
      </c>
      <c r="B1096" s="2962" t="s">
        <v>396</v>
      </c>
      <c r="C1096" s="2962" t="s">
        <v>25</v>
      </c>
      <c r="D1096" s="2962" t="s">
        <v>397</v>
      </c>
      <c r="E1096" s="2962" t="s">
        <v>398</v>
      </c>
      <c r="F1096" s="2963" t="n">
        <f>R1096+R1097+R1098+R1099+R1100+R1101+R1102+R1103+R1104+R1105</f>
        <v>583.0</v>
      </c>
      <c r="G1096" s="2962" t="s">
        <v>141</v>
      </c>
      <c r="H1096" s="2964" t="n">
        <v>8.68</v>
      </c>
      <c r="I1096" s="2965" t="n">
        <v>8.68</v>
      </c>
      <c r="J1096" s="2966" t="n">
        <v>0.2096</v>
      </c>
      <c r="K1096" s="2967" t="n">
        <f>ROUND(I1096,2)+(ROUND(I1096,2)*J1096)</f>
        <v>10.499328</v>
      </c>
      <c r="L1096" s="2968" t="n">
        <f>ROUND(S1096,2)+ROUND(S1097,2)+ROUND(S1098,2)+ROUND(S1099,2)+ROUND(S1100,2)+ROUND(S1101,2)+ROUND(S1102,2)+ROUND(S1103,2)+ROUND(S1104,2)+ROUND(S1105,2)</f>
        <v>6121.499999999999</v>
      </c>
      <c r="M1096" s="2962" t="s">
        <v>21</v>
      </c>
      <c r="N1096" s="2962" t="s">
        <v>373</v>
      </c>
      <c r="O1096" s="2962" t="s">
        <v>374</v>
      </c>
      <c r="P1096" s="2962" t="s">
        <v>20</v>
      </c>
      <c r="Q1096" s="2962" t="s">
        <v>30</v>
      </c>
      <c r="R1096" s="2969" t="n">
        <v>58.3</v>
      </c>
      <c r="S1096" s="2970" t="n">
        <f>ROUND(K1096,2)*R1096</f>
        <v>612.15</v>
      </c>
    </row>
    <row r="1097" ht="45.0" customHeight="true">
      <c r="P1097" s="2962" t="s">
        <v>31</v>
      </c>
      <c r="Q1097" s="2962" t="s">
        <v>32</v>
      </c>
      <c r="R1097" s="2971" t="n">
        <v>58.3</v>
      </c>
      <c r="S1097" s="2972" t="n">
        <f>ROUND(K1096,2)*R1097</f>
        <v>612.15</v>
      </c>
    </row>
    <row r="1098" ht="45.0" customHeight="true">
      <c r="P1098" s="2962" t="s">
        <v>33</v>
      </c>
      <c r="Q1098" s="2962" t="s">
        <v>34</v>
      </c>
      <c r="R1098" s="2973" t="n">
        <v>58.3</v>
      </c>
      <c r="S1098" s="2974" t="n">
        <f>ROUND(K1096,2)*R1098</f>
        <v>612.15</v>
      </c>
    </row>
    <row r="1099" ht="45.0" customHeight="true">
      <c r="P1099" s="2962" t="s">
        <v>35</v>
      </c>
      <c r="Q1099" s="2962" t="s">
        <v>36</v>
      </c>
      <c r="R1099" s="2975" t="n">
        <v>58.3</v>
      </c>
      <c r="S1099" s="2976" t="n">
        <f>ROUND(K1096,2)*R1099</f>
        <v>612.15</v>
      </c>
    </row>
    <row r="1100" ht="45.0" customHeight="true">
      <c r="P1100" s="2962" t="s">
        <v>37</v>
      </c>
      <c r="Q1100" s="2962" t="s">
        <v>38</v>
      </c>
      <c r="R1100" s="2977" t="n">
        <v>58.3</v>
      </c>
      <c r="S1100" s="2978" t="n">
        <f>ROUND(K1096,2)*R1100</f>
        <v>612.15</v>
      </c>
    </row>
    <row r="1101" ht="45.0" customHeight="true">
      <c r="P1101" s="2962" t="s">
        <v>39</v>
      </c>
      <c r="Q1101" s="2962" t="s">
        <v>40</v>
      </c>
      <c r="R1101" s="2979" t="n">
        <v>58.3</v>
      </c>
      <c r="S1101" s="2980" t="n">
        <f>ROUND(K1096,2)*R1101</f>
        <v>612.15</v>
      </c>
    </row>
    <row r="1102" ht="45.0" customHeight="true">
      <c r="P1102" s="2962" t="s">
        <v>41</v>
      </c>
      <c r="Q1102" s="2962" t="s">
        <v>42</v>
      </c>
      <c r="R1102" s="2981" t="n">
        <v>58.3</v>
      </c>
      <c r="S1102" s="2982" t="n">
        <f>ROUND(K1096,2)*R1102</f>
        <v>612.15</v>
      </c>
    </row>
    <row r="1103" ht="45.0" customHeight="true">
      <c r="P1103" s="2962" t="s">
        <v>43</v>
      </c>
      <c r="Q1103" s="2962" t="s">
        <v>44</v>
      </c>
      <c r="R1103" s="2983" t="n">
        <v>58.3</v>
      </c>
      <c r="S1103" s="2984" t="n">
        <f>ROUND(K1096,2)*R1103</f>
        <v>612.15</v>
      </c>
    </row>
    <row r="1104" ht="45.0" customHeight="true">
      <c r="P1104" s="2962" t="s">
        <v>45</v>
      </c>
      <c r="Q1104" s="2962" t="s">
        <v>46</v>
      </c>
      <c r="R1104" s="2985" t="n">
        <v>58.3</v>
      </c>
      <c r="S1104" s="2986" t="n">
        <f>ROUND(K1096,2)*R1104</f>
        <v>612.15</v>
      </c>
    </row>
    <row r="1105" ht="45.0" customHeight="true">
      <c r="P1105" s="2962" t="s">
        <v>47</v>
      </c>
      <c r="Q1105" s="2962" t="s">
        <v>48</v>
      </c>
      <c r="R1105" s="2987" t="n">
        <v>58.3</v>
      </c>
      <c r="S1105" s="2988" t="n">
        <f>ROUND(K1096,2)*R1105</f>
        <v>612.15</v>
      </c>
    </row>
    <row r="1106" ht="45.0" customHeight="true">
      <c r="A1106" s="2990" t="s">
        <v>19</v>
      </c>
      <c r="B1106" s="2990" t="s">
        <v>260</v>
      </c>
      <c r="C1106" s="2990" t="s">
        <v>21</v>
      </c>
      <c r="D1106" s="2990" t="s">
        <v>21</v>
      </c>
      <c r="E1106" s="2990" t="s">
        <v>399</v>
      </c>
      <c r="F1106" s="2990" t="s">
        <v>21</v>
      </c>
      <c r="G1106" s="2990" t="s">
        <v>21</v>
      </c>
      <c r="H1106" s="2990" t="s">
        <v>21</v>
      </c>
      <c r="I1106" s="2990" t="s">
        <v>21</v>
      </c>
      <c r="J1106" s="2990" t="s">
        <v>21</v>
      </c>
      <c r="K1106" s="2990" t="s">
        <v>21</v>
      </c>
      <c r="L1106" s="2991" t="n">
        <f>ROUND(L1107,2)+ROUND(L1117,2)+ROUND(L1127,2)+ROUND(L1137,2)+ROUND(L1147,2)+ROUND(L1157,2)+ROUND(L1167,2)+ROUND(L1177,2)+ROUND(L1187,2)+ROUND(L1197,2)+ROUND(L1207,2)+ROUND(L1217,2)+ROUND(L1227,2)+ROUND(L1237,2)+ROUND(L1247,2)+ROUND(L1257,2)+ROUND(L1267,2)+ROUND(L1277,2)+ROUND(L1287,2)+ROUND(L1297,2)+ROUND(L1307,2)+ROUND(L1317,2)+ROUND(L1327,2)+ROUND(L1337,2)+ROUND(L1347,2)+ROUND(L1357,2)+ROUND(L1367,2)+ROUND(L1377,2)+ROUND(L1387,2)+ROUND(L1397,2)+ROUND(L1407,2)+ROUND(L1417,2)</f>
        <v>36131.5</v>
      </c>
      <c r="M1106" s="2990" t="s">
        <v>21</v>
      </c>
      <c r="N1106" s="2990" t="s">
        <v>21</v>
      </c>
      <c r="O1106" s="2990" t="s">
        <v>21</v>
      </c>
      <c r="P1106" s="2990" t="s">
        <v>21</v>
      </c>
      <c r="Q1106" s="2990" t="s">
        <v>21</v>
      </c>
      <c r="R1106" s="2990" t="s">
        <v>21</v>
      </c>
      <c r="S1106" s="2990" t="s">
        <v>21</v>
      </c>
    </row>
    <row r="1107" ht="45.0" customHeight="true">
      <c r="A1107" s="2992" t="s">
        <v>23</v>
      </c>
      <c r="B1107" s="2992" t="s">
        <v>400</v>
      </c>
      <c r="C1107" s="2992" t="s">
        <v>25</v>
      </c>
      <c r="D1107" s="2992" t="s">
        <v>401</v>
      </c>
      <c r="E1107" s="2992" t="s">
        <v>402</v>
      </c>
      <c r="F1107" s="2993" t="n">
        <f>R1107+R1108+R1109+R1110+R1111+R1112+R1113+R1114+R1115+R1116</f>
        <v>70.0</v>
      </c>
      <c r="G1107" s="2992" t="s">
        <v>162</v>
      </c>
      <c r="H1107" s="2994" t="n">
        <v>14.04</v>
      </c>
      <c r="I1107" s="2995" t="n">
        <v>14.04</v>
      </c>
      <c r="J1107" s="2996" t="n">
        <v>0.2096</v>
      </c>
      <c r="K1107" s="2997" t="n">
        <f>ROUND(I1107,2)+(ROUND(I1107,2)*J1107)</f>
        <v>16.982784</v>
      </c>
      <c r="L1107" s="2998" t="n">
        <f>ROUND(S1107,2)+ROUND(S1108,2)+ROUND(S1109,2)+ROUND(S1110,2)+ROUND(S1111,2)+ROUND(S1112,2)+ROUND(S1113,2)+ROUND(S1114,2)+ROUND(S1115,2)+ROUND(S1116,2)</f>
        <v>1188.6</v>
      </c>
      <c r="M1107" s="2992" t="s">
        <v>21</v>
      </c>
      <c r="N1107" s="2992" t="s">
        <v>403</v>
      </c>
      <c r="O1107" s="2992" t="s">
        <v>404</v>
      </c>
      <c r="P1107" s="2992" t="s">
        <v>20</v>
      </c>
      <c r="Q1107" s="2992" t="s">
        <v>30</v>
      </c>
      <c r="R1107" s="2999" t="n">
        <v>7.0</v>
      </c>
      <c r="S1107" s="3000" t="n">
        <f>ROUND(K1107,2)*R1107</f>
        <v>118.86</v>
      </c>
    </row>
    <row r="1108" ht="45.0" customHeight="true">
      <c r="P1108" s="2992" t="s">
        <v>31</v>
      </c>
      <c r="Q1108" s="2992" t="s">
        <v>32</v>
      </c>
      <c r="R1108" s="3001" t="n">
        <v>7.0</v>
      </c>
      <c r="S1108" s="3002" t="n">
        <f>ROUND(K1107,2)*R1108</f>
        <v>118.86</v>
      </c>
    </row>
    <row r="1109" ht="45.0" customHeight="true">
      <c r="P1109" s="2992" t="s">
        <v>33</v>
      </c>
      <c r="Q1109" s="2992" t="s">
        <v>34</v>
      </c>
      <c r="R1109" s="3003" t="n">
        <v>7.0</v>
      </c>
      <c r="S1109" s="3004" t="n">
        <f>ROUND(K1107,2)*R1109</f>
        <v>118.86</v>
      </c>
    </row>
    <row r="1110" ht="45.0" customHeight="true">
      <c r="P1110" s="2992" t="s">
        <v>35</v>
      </c>
      <c r="Q1110" s="2992" t="s">
        <v>36</v>
      </c>
      <c r="R1110" s="3005" t="n">
        <v>7.0</v>
      </c>
      <c r="S1110" s="3006" t="n">
        <f>ROUND(K1107,2)*R1110</f>
        <v>118.86</v>
      </c>
    </row>
    <row r="1111" ht="45.0" customHeight="true">
      <c r="P1111" s="2992" t="s">
        <v>37</v>
      </c>
      <c r="Q1111" s="2992" t="s">
        <v>38</v>
      </c>
      <c r="R1111" s="3007" t="n">
        <v>7.0</v>
      </c>
      <c r="S1111" s="3008" t="n">
        <f>ROUND(K1107,2)*R1111</f>
        <v>118.86</v>
      </c>
    </row>
    <row r="1112" ht="45.0" customHeight="true">
      <c r="P1112" s="2992" t="s">
        <v>39</v>
      </c>
      <c r="Q1112" s="2992" t="s">
        <v>40</v>
      </c>
      <c r="R1112" s="3009" t="n">
        <v>7.0</v>
      </c>
      <c r="S1112" s="3010" t="n">
        <f>ROUND(K1107,2)*R1112</f>
        <v>118.86</v>
      </c>
    </row>
    <row r="1113" ht="45.0" customHeight="true">
      <c r="P1113" s="2992" t="s">
        <v>41</v>
      </c>
      <c r="Q1113" s="2992" t="s">
        <v>42</v>
      </c>
      <c r="R1113" s="3011" t="n">
        <v>7.0</v>
      </c>
      <c r="S1113" s="3012" t="n">
        <f>ROUND(K1107,2)*R1113</f>
        <v>118.86</v>
      </c>
    </row>
    <row r="1114" ht="45.0" customHeight="true">
      <c r="P1114" s="2992" t="s">
        <v>43</v>
      </c>
      <c r="Q1114" s="2992" t="s">
        <v>44</v>
      </c>
      <c r="R1114" s="3013" t="n">
        <v>7.0</v>
      </c>
      <c r="S1114" s="3014" t="n">
        <f>ROUND(K1107,2)*R1114</f>
        <v>118.86</v>
      </c>
    </row>
    <row r="1115" ht="45.0" customHeight="true">
      <c r="P1115" s="2992" t="s">
        <v>45</v>
      </c>
      <c r="Q1115" s="2992" t="s">
        <v>46</v>
      </c>
      <c r="R1115" s="3015" t="n">
        <v>7.0</v>
      </c>
      <c r="S1115" s="3016" t="n">
        <f>ROUND(K1107,2)*R1115</f>
        <v>118.86</v>
      </c>
    </row>
    <row r="1116" ht="45.0" customHeight="true">
      <c r="P1116" s="2992" t="s">
        <v>47</v>
      </c>
      <c r="Q1116" s="2992" t="s">
        <v>48</v>
      </c>
      <c r="R1116" s="3017" t="n">
        <v>7.0</v>
      </c>
      <c r="S1116" s="3018" t="n">
        <f>ROUND(K1107,2)*R1116</f>
        <v>118.86</v>
      </c>
    </row>
    <row r="1117" ht="45.0" customHeight="true">
      <c r="A1117" s="3019" t="s">
        <v>23</v>
      </c>
      <c r="B1117" s="3019" t="s">
        <v>405</v>
      </c>
      <c r="C1117" s="3019" t="s">
        <v>25</v>
      </c>
      <c r="D1117" s="3019" t="s">
        <v>406</v>
      </c>
      <c r="E1117" s="3019" t="s">
        <v>407</v>
      </c>
      <c r="F1117" s="3020" t="n">
        <f>R1117+R1118+R1119+R1120+R1121+R1122+R1123+R1124+R1125+R1126</f>
        <v>80.0</v>
      </c>
      <c r="G1117" s="3019" t="s">
        <v>162</v>
      </c>
      <c r="H1117" s="3021" t="n">
        <v>9.41</v>
      </c>
      <c r="I1117" s="3022" t="n">
        <v>9.41</v>
      </c>
      <c r="J1117" s="3023" t="n">
        <v>0.2096</v>
      </c>
      <c r="K1117" s="3024" t="n">
        <f>ROUND(I1117,2)+(ROUND(I1117,2)*J1117)</f>
        <v>11.382336</v>
      </c>
      <c r="L1117" s="3025" t="n">
        <f>ROUND(S1117,2)+ROUND(S1118,2)+ROUND(S1119,2)+ROUND(S1120,2)+ROUND(S1121,2)+ROUND(S1122,2)+ROUND(S1123,2)+ROUND(S1124,2)+ROUND(S1125,2)+ROUND(S1126,2)</f>
        <v>910.3999999999999</v>
      </c>
      <c r="M1117" s="3019" t="s">
        <v>21</v>
      </c>
      <c r="N1117" s="3019" t="s">
        <v>403</v>
      </c>
      <c r="O1117" s="3019" t="s">
        <v>404</v>
      </c>
      <c r="P1117" s="3019" t="s">
        <v>20</v>
      </c>
      <c r="Q1117" s="3019" t="s">
        <v>30</v>
      </c>
      <c r="R1117" s="3026" t="n">
        <v>8.0</v>
      </c>
      <c r="S1117" s="3027" t="n">
        <f>ROUND(K1117,2)*R1117</f>
        <v>91.04</v>
      </c>
    </row>
    <row r="1118" ht="45.0" customHeight="true">
      <c r="P1118" s="3019" t="s">
        <v>31</v>
      </c>
      <c r="Q1118" s="3019" t="s">
        <v>32</v>
      </c>
      <c r="R1118" s="3028" t="n">
        <v>8.0</v>
      </c>
      <c r="S1118" s="3029" t="n">
        <f>ROUND(K1117,2)*R1118</f>
        <v>91.04</v>
      </c>
    </row>
    <row r="1119" ht="45.0" customHeight="true">
      <c r="P1119" s="3019" t="s">
        <v>33</v>
      </c>
      <c r="Q1119" s="3019" t="s">
        <v>34</v>
      </c>
      <c r="R1119" s="3030" t="n">
        <v>8.0</v>
      </c>
      <c r="S1119" s="3031" t="n">
        <f>ROUND(K1117,2)*R1119</f>
        <v>91.04</v>
      </c>
    </row>
    <row r="1120" ht="45.0" customHeight="true">
      <c r="P1120" s="3019" t="s">
        <v>35</v>
      </c>
      <c r="Q1120" s="3019" t="s">
        <v>36</v>
      </c>
      <c r="R1120" s="3032" t="n">
        <v>8.0</v>
      </c>
      <c r="S1120" s="3033" t="n">
        <f>ROUND(K1117,2)*R1120</f>
        <v>91.04</v>
      </c>
    </row>
    <row r="1121" ht="45.0" customHeight="true">
      <c r="P1121" s="3019" t="s">
        <v>37</v>
      </c>
      <c r="Q1121" s="3019" t="s">
        <v>38</v>
      </c>
      <c r="R1121" s="3034" t="n">
        <v>8.0</v>
      </c>
      <c r="S1121" s="3035" t="n">
        <f>ROUND(K1117,2)*R1121</f>
        <v>91.04</v>
      </c>
    </row>
    <row r="1122" ht="45.0" customHeight="true">
      <c r="P1122" s="3019" t="s">
        <v>39</v>
      </c>
      <c r="Q1122" s="3019" t="s">
        <v>40</v>
      </c>
      <c r="R1122" s="3036" t="n">
        <v>8.0</v>
      </c>
      <c r="S1122" s="3037" t="n">
        <f>ROUND(K1117,2)*R1122</f>
        <v>91.04</v>
      </c>
    </row>
    <row r="1123" ht="45.0" customHeight="true">
      <c r="P1123" s="3019" t="s">
        <v>41</v>
      </c>
      <c r="Q1123" s="3019" t="s">
        <v>42</v>
      </c>
      <c r="R1123" s="3038" t="n">
        <v>8.0</v>
      </c>
      <c r="S1123" s="3039" t="n">
        <f>ROUND(K1117,2)*R1123</f>
        <v>91.04</v>
      </c>
    </row>
    <row r="1124" ht="45.0" customHeight="true">
      <c r="P1124" s="3019" t="s">
        <v>43</v>
      </c>
      <c r="Q1124" s="3019" t="s">
        <v>44</v>
      </c>
      <c r="R1124" s="3040" t="n">
        <v>8.0</v>
      </c>
      <c r="S1124" s="3041" t="n">
        <f>ROUND(K1117,2)*R1124</f>
        <v>91.04</v>
      </c>
    </row>
    <row r="1125" ht="45.0" customHeight="true">
      <c r="P1125" s="3019" t="s">
        <v>45</v>
      </c>
      <c r="Q1125" s="3019" t="s">
        <v>46</v>
      </c>
      <c r="R1125" s="3042" t="n">
        <v>8.0</v>
      </c>
      <c r="S1125" s="3043" t="n">
        <f>ROUND(K1117,2)*R1125</f>
        <v>91.04</v>
      </c>
    </row>
    <row r="1126" ht="45.0" customHeight="true">
      <c r="P1126" s="3019" t="s">
        <v>47</v>
      </c>
      <c r="Q1126" s="3019" t="s">
        <v>48</v>
      </c>
      <c r="R1126" s="3044" t="n">
        <v>8.0</v>
      </c>
      <c r="S1126" s="3045" t="n">
        <f>ROUND(K1117,2)*R1126</f>
        <v>91.04</v>
      </c>
    </row>
    <row r="1127" ht="45.0" customHeight="true">
      <c r="A1127" s="3046" t="s">
        <v>23</v>
      </c>
      <c r="B1127" s="3046" t="s">
        <v>408</v>
      </c>
      <c r="C1127" s="3046" t="s">
        <v>25</v>
      </c>
      <c r="D1127" s="3046" t="s">
        <v>409</v>
      </c>
      <c r="E1127" s="3046" t="s">
        <v>410</v>
      </c>
      <c r="F1127" s="3047" t="n">
        <f>R1127+R1128+R1129+R1130+R1131+R1132+R1133+R1134+R1135+R1136</f>
        <v>40.0</v>
      </c>
      <c r="G1127" s="3046" t="s">
        <v>162</v>
      </c>
      <c r="H1127" s="3048" t="n">
        <v>14.19</v>
      </c>
      <c r="I1127" s="3049" t="n">
        <v>14.19</v>
      </c>
      <c r="J1127" s="3050" t="n">
        <v>0.2096</v>
      </c>
      <c r="K1127" s="3051" t="n">
        <f>ROUND(I1127,2)+(ROUND(I1127,2)*J1127)</f>
        <v>17.164224</v>
      </c>
      <c r="L1127" s="3052" t="n">
        <f>ROUND(S1127,2)+ROUND(S1128,2)+ROUND(S1129,2)+ROUND(S1130,2)+ROUND(S1131,2)+ROUND(S1132,2)+ROUND(S1133,2)+ROUND(S1134,2)+ROUND(S1135,2)+ROUND(S1136,2)</f>
        <v>686.4</v>
      </c>
      <c r="M1127" s="3046" t="s">
        <v>21</v>
      </c>
      <c r="N1127" s="3046" t="s">
        <v>403</v>
      </c>
      <c r="O1127" s="3046" t="s">
        <v>404</v>
      </c>
      <c r="P1127" s="3046" t="s">
        <v>20</v>
      </c>
      <c r="Q1127" s="3046" t="s">
        <v>30</v>
      </c>
      <c r="R1127" s="3053" t="n">
        <v>4.0</v>
      </c>
      <c r="S1127" s="3054" t="n">
        <f>ROUND(K1127,2)*R1127</f>
        <v>68.64</v>
      </c>
    </row>
    <row r="1128" ht="45.0" customHeight="true">
      <c r="P1128" s="3046" t="s">
        <v>31</v>
      </c>
      <c r="Q1128" s="3046" t="s">
        <v>32</v>
      </c>
      <c r="R1128" s="3055" t="n">
        <v>4.0</v>
      </c>
      <c r="S1128" s="3056" t="n">
        <f>ROUND(K1127,2)*R1128</f>
        <v>68.64</v>
      </c>
    </row>
    <row r="1129" ht="45.0" customHeight="true">
      <c r="P1129" s="3046" t="s">
        <v>33</v>
      </c>
      <c r="Q1129" s="3046" t="s">
        <v>34</v>
      </c>
      <c r="R1129" s="3057" t="n">
        <v>4.0</v>
      </c>
      <c r="S1129" s="3058" t="n">
        <f>ROUND(K1127,2)*R1129</f>
        <v>68.64</v>
      </c>
    </row>
    <row r="1130" ht="45.0" customHeight="true">
      <c r="P1130" s="3046" t="s">
        <v>35</v>
      </c>
      <c r="Q1130" s="3046" t="s">
        <v>36</v>
      </c>
      <c r="R1130" s="3059" t="n">
        <v>4.0</v>
      </c>
      <c r="S1130" s="3060" t="n">
        <f>ROUND(K1127,2)*R1130</f>
        <v>68.64</v>
      </c>
    </row>
    <row r="1131" ht="45.0" customHeight="true">
      <c r="P1131" s="3046" t="s">
        <v>37</v>
      </c>
      <c r="Q1131" s="3046" t="s">
        <v>38</v>
      </c>
      <c r="R1131" s="3061" t="n">
        <v>4.0</v>
      </c>
      <c r="S1131" s="3062" t="n">
        <f>ROUND(K1127,2)*R1131</f>
        <v>68.64</v>
      </c>
    </row>
    <row r="1132" ht="45.0" customHeight="true">
      <c r="P1132" s="3046" t="s">
        <v>39</v>
      </c>
      <c r="Q1132" s="3046" t="s">
        <v>40</v>
      </c>
      <c r="R1132" s="3063" t="n">
        <v>4.0</v>
      </c>
      <c r="S1132" s="3064" t="n">
        <f>ROUND(K1127,2)*R1132</f>
        <v>68.64</v>
      </c>
    </row>
    <row r="1133" ht="45.0" customHeight="true">
      <c r="P1133" s="3046" t="s">
        <v>41</v>
      </c>
      <c r="Q1133" s="3046" t="s">
        <v>42</v>
      </c>
      <c r="R1133" s="3065" t="n">
        <v>4.0</v>
      </c>
      <c r="S1133" s="3066" t="n">
        <f>ROUND(K1127,2)*R1133</f>
        <v>68.64</v>
      </c>
    </row>
    <row r="1134" ht="45.0" customHeight="true">
      <c r="P1134" s="3046" t="s">
        <v>43</v>
      </c>
      <c r="Q1134" s="3046" t="s">
        <v>44</v>
      </c>
      <c r="R1134" s="3067" t="n">
        <v>4.0</v>
      </c>
      <c r="S1134" s="3068" t="n">
        <f>ROUND(K1127,2)*R1134</f>
        <v>68.64</v>
      </c>
    </row>
    <row r="1135" ht="45.0" customHeight="true">
      <c r="P1135" s="3046" t="s">
        <v>45</v>
      </c>
      <c r="Q1135" s="3046" t="s">
        <v>46</v>
      </c>
      <c r="R1135" s="3069" t="n">
        <v>4.0</v>
      </c>
      <c r="S1135" s="3070" t="n">
        <f>ROUND(K1127,2)*R1135</f>
        <v>68.64</v>
      </c>
    </row>
    <row r="1136" ht="45.0" customHeight="true">
      <c r="P1136" s="3046" t="s">
        <v>47</v>
      </c>
      <c r="Q1136" s="3046" t="s">
        <v>48</v>
      </c>
      <c r="R1136" s="3071" t="n">
        <v>4.0</v>
      </c>
      <c r="S1136" s="3072" t="n">
        <f>ROUND(K1127,2)*R1136</f>
        <v>68.64</v>
      </c>
    </row>
    <row r="1137" ht="45.0" customHeight="true">
      <c r="A1137" s="3073" t="s">
        <v>23</v>
      </c>
      <c r="B1137" s="3073" t="s">
        <v>411</v>
      </c>
      <c r="C1137" s="3073" t="s">
        <v>25</v>
      </c>
      <c r="D1137" s="3073" t="s">
        <v>412</v>
      </c>
      <c r="E1137" s="3073" t="s">
        <v>413</v>
      </c>
      <c r="F1137" s="3074" t="n">
        <f>R1137+R1138+R1139+R1140+R1141+R1142+R1143+R1144+R1145+R1146</f>
        <v>80.0</v>
      </c>
      <c r="G1137" s="3073" t="s">
        <v>162</v>
      </c>
      <c r="H1137" s="3075" t="n">
        <v>7.17</v>
      </c>
      <c r="I1137" s="3076" t="n">
        <v>7.17</v>
      </c>
      <c r="J1137" s="3077" t="n">
        <v>0.2096</v>
      </c>
      <c r="K1137" s="3078" t="n">
        <f>ROUND(I1137,2)+(ROUND(I1137,2)*J1137)</f>
        <v>8.672832</v>
      </c>
      <c r="L1137" s="3079" t="n">
        <f>ROUND(S1137,2)+ROUND(S1138,2)+ROUND(S1139,2)+ROUND(S1140,2)+ROUND(S1141,2)+ROUND(S1142,2)+ROUND(S1143,2)+ROUND(S1144,2)+ROUND(S1145,2)+ROUND(S1146,2)</f>
        <v>693.6</v>
      </c>
      <c r="M1137" s="3073" t="s">
        <v>21</v>
      </c>
      <c r="N1137" s="3073" t="s">
        <v>403</v>
      </c>
      <c r="O1137" s="3073" t="s">
        <v>404</v>
      </c>
      <c r="P1137" s="3073" t="s">
        <v>20</v>
      </c>
      <c r="Q1137" s="3073" t="s">
        <v>30</v>
      </c>
      <c r="R1137" s="3080" t="n">
        <v>8.0</v>
      </c>
      <c r="S1137" s="3081" t="n">
        <f>ROUND(K1137,2)*R1137</f>
        <v>69.36</v>
      </c>
    </row>
    <row r="1138" ht="45.0" customHeight="true">
      <c r="P1138" s="3073" t="s">
        <v>31</v>
      </c>
      <c r="Q1138" s="3073" t="s">
        <v>32</v>
      </c>
      <c r="R1138" s="3082" t="n">
        <v>8.0</v>
      </c>
      <c r="S1138" s="3083" t="n">
        <f>ROUND(K1137,2)*R1138</f>
        <v>69.36</v>
      </c>
    </row>
    <row r="1139" ht="45.0" customHeight="true">
      <c r="P1139" s="3073" t="s">
        <v>33</v>
      </c>
      <c r="Q1139" s="3073" t="s">
        <v>34</v>
      </c>
      <c r="R1139" s="3084" t="n">
        <v>8.0</v>
      </c>
      <c r="S1139" s="3085" t="n">
        <f>ROUND(K1137,2)*R1139</f>
        <v>69.36</v>
      </c>
    </row>
    <row r="1140" ht="45.0" customHeight="true">
      <c r="P1140" s="3073" t="s">
        <v>35</v>
      </c>
      <c r="Q1140" s="3073" t="s">
        <v>36</v>
      </c>
      <c r="R1140" s="3086" t="n">
        <v>8.0</v>
      </c>
      <c r="S1140" s="3087" t="n">
        <f>ROUND(K1137,2)*R1140</f>
        <v>69.36</v>
      </c>
    </row>
    <row r="1141" ht="45.0" customHeight="true">
      <c r="P1141" s="3073" t="s">
        <v>37</v>
      </c>
      <c r="Q1141" s="3073" t="s">
        <v>38</v>
      </c>
      <c r="R1141" s="3088" t="n">
        <v>8.0</v>
      </c>
      <c r="S1141" s="3089" t="n">
        <f>ROUND(K1137,2)*R1141</f>
        <v>69.36</v>
      </c>
    </row>
    <row r="1142" ht="45.0" customHeight="true">
      <c r="P1142" s="3073" t="s">
        <v>39</v>
      </c>
      <c r="Q1142" s="3073" t="s">
        <v>40</v>
      </c>
      <c r="R1142" s="3090" t="n">
        <v>8.0</v>
      </c>
      <c r="S1142" s="3091" t="n">
        <f>ROUND(K1137,2)*R1142</f>
        <v>69.36</v>
      </c>
    </row>
    <row r="1143" ht="45.0" customHeight="true">
      <c r="P1143" s="3073" t="s">
        <v>41</v>
      </c>
      <c r="Q1143" s="3073" t="s">
        <v>42</v>
      </c>
      <c r="R1143" s="3092" t="n">
        <v>8.0</v>
      </c>
      <c r="S1143" s="3093" t="n">
        <f>ROUND(K1137,2)*R1143</f>
        <v>69.36</v>
      </c>
    </row>
    <row r="1144" ht="45.0" customHeight="true">
      <c r="P1144" s="3073" t="s">
        <v>43</v>
      </c>
      <c r="Q1144" s="3073" t="s">
        <v>44</v>
      </c>
      <c r="R1144" s="3094" t="n">
        <v>8.0</v>
      </c>
      <c r="S1144" s="3095" t="n">
        <f>ROUND(K1137,2)*R1144</f>
        <v>69.36</v>
      </c>
    </row>
    <row r="1145" ht="45.0" customHeight="true">
      <c r="P1145" s="3073" t="s">
        <v>45</v>
      </c>
      <c r="Q1145" s="3073" t="s">
        <v>46</v>
      </c>
      <c r="R1145" s="3096" t="n">
        <v>8.0</v>
      </c>
      <c r="S1145" s="3097" t="n">
        <f>ROUND(K1137,2)*R1145</f>
        <v>69.36</v>
      </c>
    </row>
    <row r="1146" ht="45.0" customHeight="true">
      <c r="P1146" s="3073" t="s">
        <v>47</v>
      </c>
      <c r="Q1146" s="3073" t="s">
        <v>48</v>
      </c>
      <c r="R1146" s="3098" t="n">
        <v>8.0</v>
      </c>
      <c r="S1146" s="3099" t="n">
        <f>ROUND(K1137,2)*R1146</f>
        <v>69.36</v>
      </c>
    </row>
    <row r="1147" ht="45.0" customHeight="true">
      <c r="A1147" s="3100" t="s">
        <v>23</v>
      </c>
      <c r="B1147" s="3100" t="s">
        <v>414</v>
      </c>
      <c r="C1147" s="3100" t="s">
        <v>25</v>
      </c>
      <c r="D1147" s="3100" t="s">
        <v>415</v>
      </c>
      <c r="E1147" s="3100" t="s">
        <v>416</v>
      </c>
      <c r="F1147" s="3101" t="n">
        <f>R1147+R1148+R1149+R1150+R1151+R1152+R1153+R1154+R1155+R1156</f>
        <v>51.00000000000001</v>
      </c>
      <c r="G1147" s="3100" t="s">
        <v>141</v>
      </c>
      <c r="H1147" s="3102" t="n">
        <v>5.81</v>
      </c>
      <c r="I1147" s="3103" t="n">
        <v>5.81</v>
      </c>
      <c r="J1147" s="3104" t="n">
        <v>0.2096</v>
      </c>
      <c r="K1147" s="3105" t="n">
        <f>ROUND(I1147,2)+(ROUND(I1147,2)*J1147)</f>
        <v>7.027775999999999</v>
      </c>
      <c r="L1147" s="3106" t="n">
        <f>ROUND(S1147,2)+ROUND(S1148,2)+ROUND(S1149,2)+ROUND(S1150,2)+ROUND(S1151,2)+ROUND(S1152,2)+ROUND(S1153,2)+ROUND(S1154,2)+ROUND(S1155,2)+ROUND(S1156,2)</f>
        <v>358.50000000000006</v>
      </c>
      <c r="M1147" s="3100" t="s">
        <v>21</v>
      </c>
      <c r="N1147" s="3100" t="s">
        <v>403</v>
      </c>
      <c r="O1147" s="3100" t="s">
        <v>404</v>
      </c>
      <c r="P1147" s="3100" t="s">
        <v>20</v>
      </c>
      <c r="Q1147" s="3100" t="s">
        <v>30</v>
      </c>
      <c r="R1147" s="3107" t="n">
        <v>5.1</v>
      </c>
      <c r="S1147" s="3108" t="n">
        <f>ROUND(K1147,2)*R1147</f>
        <v>35.853</v>
      </c>
    </row>
    <row r="1148" ht="45.0" customHeight="true">
      <c r="P1148" s="3100" t="s">
        <v>31</v>
      </c>
      <c r="Q1148" s="3100" t="s">
        <v>32</v>
      </c>
      <c r="R1148" s="3109" t="n">
        <v>5.1</v>
      </c>
      <c r="S1148" s="3110" t="n">
        <f>ROUND(K1147,2)*R1148</f>
        <v>35.853</v>
      </c>
    </row>
    <row r="1149" ht="45.0" customHeight="true">
      <c r="P1149" s="3100" t="s">
        <v>33</v>
      </c>
      <c r="Q1149" s="3100" t="s">
        <v>34</v>
      </c>
      <c r="R1149" s="3111" t="n">
        <v>5.1</v>
      </c>
      <c r="S1149" s="3112" t="n">
        <f>ROUND(K1147,2)*R1149</f>
        <v>35.853</v>
      </c>
    </row>
    <row r="1150" ht="45.0" customHeight="true">
      <c r="P1150" s="3100" t="s">
        <v>35</v>
      </c>
      <c r="Q1150" s="3100" t="s">
        <v>36</v>
      </c>
      <c r="R1150" s="3113" t="n">
        <v>5.1</v>
      </c>
      <c r="S1150" s="3114" t="n">
        <f>ROUND(K1147,2)*R1150</f>
        <v>35.853</v>
      </c>
    </row>
    <row r="1151" ht="45.0" customHeight="true">
      <c r="P1151" s="3100" t="s">
        <v>37</v>
      </c>
      <c r="Q1151" s="3100" t="s">
        <v>38</v>
      </c>
      <c r="R1151" s="3115" t="n">
        <v>5.1</v>
      </c>
      <c r="S1151" s="3116" t="n">
        <f>ROUND(K1147,2)*R1151</f>
        <v>35.853</v>
      </c>
    </row>
    <row r="1152" ht="45.0" customHeight="true">
      <c r="P1152" s="3100" t="s">
        <v>39</v>
      </c>
      <c r="Q1152" s="3100" t="s">
        <v>40</v>
      </c>
      <c r="R1152" s="3117" t="n">
        <v>5.1</v>
      </c>
      <c r="S1152" s="3118" t="n">
        <f>ROUND(K1147,2)*R1152</f>
        <v>35.853</v>
      </c>
    </row>
    <row r="1153" ht="45.0" customHeight="true">
      <c r="P1153" s="3100" t="s">
        <v>41</v>
      </c>
      <c r="Q1153" s="3100" t="s">
        <v>42</v>
      </c>
      <c r="R1153" s="3119" t="n">
        <v>5.1</v>
      </c>
      <c r="S1153" s="3120" t="n">
        <f>ROUND(K1147,2)*R1153</f>
        <v>35.853</v>
      </c>
    </row>
    <row r="1154" ht="45.0" customHeight="true">
      <c r="P1154" s="3100" t="s">
        <v>43</v>
      </c>
      <c r="Q1154" s="3100" t="s">
        <v>44</v>
      </c>
      <c r="R1154" s="3121" t="n">
        <v>5.1</v>
      </c>
      <c r="S1154" s="3122" t="n">
        <f>ROUND(K1147,2)*R1154</f>
        <v>35.853</v>
      </c>
    </row>
    <row r="1155" ht="45.0" customHeight="true">
      <c r="P1155" s="3100" t="s">
        <v>45</v>
      </c>
      <c r="Q1155" s="3100" t="s">
        <v>46</v>
      </c>
      <c r="R1155" s="3123" t="n">
        <v>5.1</v>
      </c>
      <c r="S1155" s="3124" t="n">
        <f>ROUND(K1147,2)*R1155</f>
        <v>35.853</v>
      </c>
    </row>
    <row r="1156" ht="45.0" customHeight="true">
      <c r="P1156" s="3100" t="s">
        <v>47</v>
      </c>
      <c r="Q1156" s="3100" t="s">
        <v>48</v>
      </c>
      <c r="R1156" s="3125" t="n">
        <v>5.1</v>
      </c>
      <c r="S1156" s="3126" t="n">
        <f>ROUND(K1147,2)*R1156</f>
        <v>35.853</v>
      </c>
    </row>
    <row r="1157" ht="45.0" customHeight="true">
      <c r="A1157" s="3127" t="s">
        <v>23</v>
      </c>
      <c r="B1157" s="3127" t="s">
        <v>417</v>
      </c>
      <c r="C1157" s="3127" t="s">
        <v>25</v>
      </c>
      <c r="D1157" s="3127" t="s">
        <v>418</v>
      </c>
      <c r="E1157" s="3127" t="s">
        <v>419</v>
      </c>
      <c r="F1157" s="3128" t="n">
        <f>R1157+R1158+R1159+R1160+R1161+R1162+R1163+R1164+R1165+R1166</f>
        <v>87.00000000000001</v>
      </c>
      <c r="G1157" s="3127" t="s">
        <v>141</v>
      </c>
      <c r="H1157" s="3129" t="n">
        <v>25.2</v>
      </c>
      <c r="I1157" s="3130" t="n">
        <v>25.2</v>
      </c>
      <c r="J1157" s="3131" t="n">
        <v>0.2096</v>
      </c>
      <c r="K1157" s="3132" t="n">
        <f>ROUND(I1157,2)+(ROUND(I1157,2)*J1157)</f>
        <v>30.48192</v>
      </c>
      <c r="L1157" s="3133" t="n">
        <f>ROUND(S1157,2)+ROUND(S1158,2)+ROUND(S1159,2)+ROUND(S1160,2)+ROUND(S1161,2)+ROUND(S1162,2)+ROUND(S1163,2)+ROUND(S1164,2)+ROUND(S1165,2)+ROUND(S1166,2)</f>
        <v>2651.7999999999997</v>
      </c>
      <c r="M1157" s="3127" t="s">
        <v>21</v>
      </c>
      <c r="N1157" s="3127" t="s">
        <v>403</v>
      </c>
      <c r="O1157" s="3127" t="s">
        <v>404</v>
      </c>
      <c r="P1157" s="3127" t="s">
        <v>20</v>
      </c>
      <c r="Q1157" s="3127" t="s">
        <v>30</v>
      </c>
      <c r="R1157" s="3134" t="n">
        <v>8.7</v>
      </c>
      <c r="S1157" s="3135" t="n">
        <f>ROUND(K1157,2)*R1157</f>
        <v>265.176</v>
      </c>
    </row>
    <row r="1158" ht="45.0" customHeight="true">
      <c r="P1158" s="3127" t="s">
        <v>31</v>
      </c>
      <c r="Q1158" s="3127" t="s">
        <v>32</v>
      </c>
      <c r="R1158" s="3136" t="n">
        <v>8.7</v>
      </c>
      <c r="S1158" s="3137" t="n">
        <f>ROUND(K1157,2)*R1158</f>
        <v>265.176</v>
      </c>
    </row>
    <row r="1159" ht="45.0" customHeight="true">
      <c r="P1159" s="3127" t="s">
        <v>33</v>
      </c>
      <c r="Q1159" s="3127" t="s">
        <v>34</v>
      </c>
      <c r="R1159" s="3138" t="n">
        <v>8.7</v>
      </c>
      <c r="S1159" s="3139" t="n">
        <f>ROUND(K1157,2)*R1159</f>
        <v>265.176</v>
      </c>
    </row>
    <row r="1160" ht="45.0" customHeight="true">
      <c r="P1160" s="3127" t="s">
        <v>35</v>
      </c>
      <c r="Q1160" s="3127" t="s">
        <v>36</v>
      </c>
      <c r="R1160" s="3140" t="n">
        <v>8.7</v>
      </c>
      <c r="S1160" s="3141" t="n">
        <f>ROUND(K1157,2)*R1160</f>
        <v>265.176</v>
      </c>
    </row>
    <row r="1161" ht="45.0" customHeight="true">
      <c r="P1161" s="3127" t="s">
        <v>37</v>
      </c>
      <c r="Q1161" s="3127" t="s">
        <v>38</v>
      </c>
      <c r="R1161" s="3142" t="n">
        <v>8.7</v>
      </c>
      <c r="S1161" s="3143" t="n">
        <f>ROUND(K1157,2)*R1161</f>
        <v>265.176</v>
      </c>
    </row>
    <row r="1162" ht="45.0" customHeight="true">
      <c r="P1162" s="3127" t="s">
        <v>39</v>
      </c>
      <c r="Q1162" s="3127" t="s">
        <v>40</v>
      </c>
      <c r="R1162" s="3144" t="n">
        <v>8.7</v>
      </c>
      <c r="S1162" s="3145" t="n">
        <f>ROUND(K1157,2)*R1162</f>
        <v>265.176</v>
      </c>
    </row>
    <row r="1163" ht="45.0" customHeight="true">
      <c r="P1163" s="3127" t="s">
        <v>41</v>
      </c>
      <c r="Q1163" s="3127" t="s">
        <v>42</v>
      </c>
      <c r="R1163" s="3146" t="n">
        <v>8.7</v>
      </c>
      <c r="S1163" s="3147" t="n">
        <f>ROUND(K1157,2)*R1163</f>
        <v>265.176</v>
      </c>
    </row>
    <row r="1164" ht="45.0" customHeight="true">
      <c r="P1164" s="3127" t="s">
        <v>43</v>
      </c>
      <c r="Q1164" s="3127" t="s">
        <v>44</v>
      </c>
      <c r="R1164" s="3148" t="n">
        <v>8.7</v>
      </c>
      <c r="S1164" s="3149" t="n">
        <f>ROUND(K1157,2)*R1164</f>
        <v>265.176</v>
      </c>
    </row>
    <row r="1165" ht="45.0" customHeight="true">
      <c r="P1165" s="3127" t="s">
        <v>45</v>
      </c>
      <c r="Q1165" s="3127" t="s">
        <v>46</v>
      </c>
      <c r="R1165" s="3150" t="n">
        <v>8.7</v>
      </c>
      <c r="S1165" s="3151" t="n">
        <f>ROUND(K1157,2)*R1165</f>
        <v>265.176</v>
      </c>
    </row>
    <row r="1166" ht="45.0" customHeight="true">
      <c r="P1166" s="3127" t="s">
        <v>47</v>
      </c>
      <c r="Q1166" s="3127" t="s">
        <v>48</v>
      </c>
      <c r="R1166" s="3152" t="n">
        <v>8.7</v>
      </c>
      <c r="S1166" s="3153" t="n">
        <f>ROUND(K1157,2)*R1166</f>
        <v>265.176</v>
      </c>
    </row>
    <row r="1167" ht="45.0" customHeight="true">
      <c r="A1167" s="3154" t="s">
        <v>23</v>
      </c>
      <c r="B1167" s="3154" t="s">
        <v>420</v>
      </c>
      <c r="C1167" s="3154" t="s">
        <v>70</v>
      </c>
      <c r="D1167" s="3154" t="s">
        <v>421</v>
      </c>
      <c r="E1167" s="3154" t="s">
        <v>422</v>
      </c>
      <c r="F1167" s="3155" t="n">
        <f>R1167+R1168+R1169+R1170+R1171+R1172+R1173+R1174+R1175+R1176</f>
        <v>10.0</v>
      </c>
      <c r="G1167" s="3154" t="s">
        <v>162</v>
      </c>
      <c r="H1167" s="3156" t="n">
        <v>296.04</v>
      </c>
      <c r="I1167" s="3157" t="n">
        <v>296.04</v>
      </c>
      <c r="J1167" s="3158" t="n">
        <v>0.2096</v>
      </c>
      <c r="K1167" s="3159" t="n">
        <f>ROUND(I1167,2)+(ROUND(I1167,2)*J1167)</f>
        <v>358.089984</v>
      </c>
      <c r="L1167" s="3160" t="n">
        <f>ROUND(S1167,2)+ROUND(S1168,2)+ROUND(S1169,2)+ROUND(S1170,2)+ROUND(S1171,2)+ROUND(S1172,2)+ROUND(S1173,2)+ROUND(S1174,2)+ROUND(S1175,2)+ROUND(S1176,2)</f>
        <v>3580.9000000000005</v>
      </c>
      <c r="M1167" s="3154" t="s">
        <v>21</v>
      </c>
      <c r="N1167" s="3154" t="s">
        <v>403</v>
      </c>
      <c r="O1167" s="3154" t="s">
        <v>404</v>
      </c>
      <c r="P1167" s="3154" t="s">
        <v>20</v>
      </c>
      <c r="Q1167" s="3154" t="s">
        <v>30</v>
      </c>
      <c r="R1167" s="3161" t="n">
        <v>1.0</v>
      </c>
      <c r="S1167" s="3162" t="n">
        <f>ROUND(K1167,2)*R1167</f>
        <v>358.09</v>
      </c>
    </row>
    <row r="1168" ht="45.0" customHeight="true">
      <c r="P1168" s="3154" t="s">
        <v>31</v>
      </c>
      <c r="Q1168" s="3154" t="s">
        <v>32</v>
      </c>
      <c r="R1168" s="3163" t="n">
        <v>1.0</v>
      </c>
      <c r="S1168" s="3164" t="n">
        <f>ROUND(K1167,2)*R1168</f>
        <v>358.09</v>
      </c>
    </row>
    <row r="1169" ht="45.0" customHeight="true">
      <c r="P1169" s="3154" t="s">
        <v>33</v>
      </c>
      <c r="Q1169" s="3154" t="s">
        <v>34</v>
      </c>
      <c r="R1169" s="3165" t="n">
        <v>1.0</v>
      </c>
      <c r="S1169" s="3166" t="n">
        <f>ROUND(K1167,2)*R1169</f>
        <v>358.09</v>
      </c>
    </row>
    <row r="1170" ht="45.0" customHeight="true">
      <c r="P1170" s="3154" t="s">
        <v>35</v>
      </c>
      <c r="Q1170" s="3154" t="s">
        <v>36</v>
      </c>
      <c r="R1170" s="3167" t="n">
        <v>1.0</v>
      </c>
      <c r="S1170" s="3168" t="n">
        <f>ROUND(K1167,2)*R1170</f>
        <v>358.09</v>
      </c>
    </row>
    <row r="1171" ht="45.0" customHeight="true">
      <c r="P1171" s="3154" t="s">
        <v>37</v>
      </c>
      <c r="Q1171" s="3154" t="s">
        <v>38</v>
      </c>
      <c r="R1171" s="3169" t="n">
        <v>1.0</v>
      </c>
      <c r="S1171" s="3170" t="n">
        <f>ROUND(K1167,2)*R1171</f>
        <v>358.09</v>
      </c>
    </row>
    <row r="1172" ht="45.0" customHeight="true">
      <c r="P1172" s="3154" t="s">
        <v>39</v>
      </c>
      <c r="Q1172" s="3154" t="s">
        <v>40</v>
      </c>
      <c r="R1172" s="3171" t="n">
        <v>1.0</v>
      </c>
      <c r="S1172" s="3172" t="n">
        <f>ROUND(K1167,2)*R1172</f>
        <v>358.09</v>
      </c>
    </row>
    <row r="1173" ht="45.0" customHeight="true">
      <c r="P1173" s="3154" t="s">
        <v>41</v>
      </c>
      <c r="Q1173" s="3154" t="s">
        <v>42</v>
      </c>
      <c r="R1173" s="3173" t="n">
        <v>1.0</v>
      </c>
      <c r="S1173" s="3174" t="n">
        <f>ROUND(K1167,2)*R1173</f>
        <v>358.09</v>
      </c>
    </row>
    <row r="1174" ht="45.0" customHeight="true">
      <c r="P1174" s="3154" t="s">
        <v>43</v>
      </c>
      <c r="Q1174" s="3154" t="s">
        <v>44</v>
      </c>
      <c r="R1174" s="3175" t="n">
        <v>1.0</v>
      </c>
      <c r="S1174" s="3176" t="n">
        <f>ROUND(K1167,2)*R1174</f>
        <v>358.09</v>
      </c>
    </row>
    <row r="1175" ht="45.0" customHeight="true">
      <c r="P1175" s="3154" t="s">
        <v>45</v>
      </c>
      <c r="Q1175" s="3154" t="s">
        <v>46</v>
      </c>
      <c r="R1175" s="3177" t="n">
        <v>1.0</v>
      </c>
      <c r="S1175" s="3178" t="n">
        <f>ROUND(K1167,2)*R1175</f>
        <v>358.09</v>
      </c>
    </row>
    <row r="1176" ht="45.0" customHeight="true">
      <c r="P1176" s="3154" t="s">
        <v>47</v>
      </c>
      <c r="Q1176" s="3154" t="s">
        <v>48</v>
      </c>
      <c r="R1176" s="3179" t="n">
        <v>1.0</v>
      </c>
      <c r="S1176" s="3180" t="n">
        <f>ROUND(K1167,2)*R1176</f>
        <v>358.09</v>
      </c>
    </row>
    <row r="1177" ht="45.0" customHeight="true">
      <c r="A1177" s="3181" t="s">
        <v>23</v>
      </c>
      <c r="B1177" s="3181" t="s">
        <v>423</v>
      </c>
      <c r="C1177" s="3181" t="s">
        <v>25</v>
      </c>
      <c r="D1177" s="3181" t="s">
        <v>424</v>
      </c>
      <c r="E1177" s="3181" t="s">
        <v>425</v>
      </c>
      <c r="F1177" s="3182" t="n">
        <f>R1177+R1178+R1179+R1180+R1181+R1182+R1183+R1184+R1185+R1186</f>
        <v>10.0</v>
      </c>
      <c r="G1177" s="3181" t="s">
        <v>162</v>
      </c>
      <c r="H1177" s="3183" t="n">
        <v>110.66</v>
      </c>
      <c r="I1177" s="3184" t="n">
        <v>110.66</v>
      </c>
      <c r="J1177" s="3185" t="n">
        <v>0.2096</v>
      </c>
      <c r="K1177" s="3186" t="n">
        <f>ROUND(I1177,2)+(ROUND(I1177,2)*J1177)</f>
        <v>133.854336</v>
      </c>
      <c r="L1177" s="3187" t="n">
        <f>ROUND(S1177,2)+ROUND(S1178,2)+ROUND(S1179,2)+ROUND(S1180,2)+ROUND(S1181,2)+ROUND(S1182,2)+ROUND(S1183,2)+ROUND(S1184,2)+ROUND(S1185,2)+ROUND(S1186,2)</f>
        <v>1338.4999999999998</v>
      </c>
      <c r="M1177" s="3181" t="s">
        <v>21</v>
      </c>
      <c r="N1177" s="3181" t="s">
        <v>426</v>
      </c>
      <c r="O1177" s="3181" t="s">
        <v>427</v>
      </c>
      <c r="P1177" s="3181" t="s">
        <v>20</v>
      </c>
      <c r="Q1177" s="3181" t="s">
        <v>30</v>
      </c>
      <c r="R1177" s="3188" t="n">
        <v>1.0</v>
      </c>
      <c r="S1177" s="3189" t="n">
        <f>ROUND(K1177,2)*R1177</f>
        <v>133.85</v>
      </c>
    </row>
    <row r="1178" ht="45.0" customHeight="true">
      <c r="P1178" s="3181" t="s">
        <v>31</v>
      </c>
      <c r="Q1178" s="3181" t="s">
        <v>32</v>
      </c>
      <c r="R1178" s="3190" t="n">
        <v>1.0</v>
      </c>
      <c r="S1178" s="3191" t="n">
        <f>ROUND(K1177,2)*R1178</f>
        <v>133.85</v>
      </c>
    </row>
    <row r="1179" ht="45.0" customHeight="true">
      <c r="P1179" s="3181" t="s">
        <v>33</v>
      </c>
      <c r="Q1179" s="3181" t="s">
        <v>34</v>
      </c>
      <c r="R1179" s="3192" t="n">
        <v>1.0</v>
      </c>
      <c r="S1179" s="3193" t="n">
        <f>ROUND(K1177,2)*R1179</f>
        <v>133.85</v>
      </c>
    </row>
    <row r="1180" ht="45.0" customHeight="true">
      <c r="P1180" s="3181" t="s">
        <v>35</v>
      </c>
      <c r="Q1180" s="3181" t="s">
        <v>36</v>
      </c>
      <c r="R1180" s="3194" t="n">
        <v>1.0</v>
      </c>
      <c r="S1180" s="3195" t="n">
        <f>ROUND(K1177,2)*R1180</f>
        <v>133.85</v>
      </c>
    </row>
    <row r="1181" ht="45.0" customHeight="true">
      <c r="P1181" s="3181" t="s">
        <v>37</v>
      </c>
      <c r="Q1181" s="3181" t="s">
        <v>38</v>
      </c>
      <c r="R1181" s="3196" t="n">
        <v>1.0</v>
      </c>
      <c r="S1181" s="3197" t="n">
        <f>ROUND(K1177,2)*R1181</f>
        <v>133.85</v>
      </c>
    </row>
    <row r="1182" ht="45.0" customHeight="true">
      <c r="P1182" s="3181" t="s">
        <v>39</v>
      </c>
      <c r="Q1182" s="3181" t="s">
        <v>40</v>
      </c>
      <c r="R1182" s="3198" t="n">
        <v>1.0</v>
      </c>
      <c r="S1182" s="3199" t="n">
        <f>ROUND(K1177,2)*R1182</f>
        <v>133.85</v>
      </c>
    </row>
    <row r="1183" ht="45.0" customHeight="true">
      <c r="P1183" s="3181" t="s">
        <v>41</v>
      </c>
      <c r="Q1183" s="3181" t="s">
        <v>42</v>
      </c>
      <c r="R1183" s="3200" t="n">
        <v>1.0</v>
      </c>
      <c r="S1183" s="3201" t="n">
        <f>ROUND(K1177,2)*R1183</f>
        <v>133.85</v>
      </c>
    </row>
    <row r="1184" ht="45.0" customHeight="true">
      <c r="P1184" s="3181" t="s">
        <v>43</v>
      </c>
      <c r="Q1184" s="3181" t="s">
        <v>44</v>
      </c>
      <c r="R1184" s="3202" t="n">
        <v>1.0</v>
      </c>
      <c r="S1184" s="3203" t="n">
        <f>ROUND(K1177,2)*R1184</f>
        <v>133.85</v>
      </c>
    </row>
    <row r="1185" ht="45.0" customHeight="true">
      <c r="P1185" s="3181" t="s">
        <v>45</v>
      </c>
      <c r="Q1185" s="3181" t="s">
        <v>46</v>
      </c>
      <c r="R1185" s="3204" t="n">
        <v>1.0</v>
      </c>
      <c r="S1185" s="3205" t="n">
        <f>ROUND(K1177,2)*R1185</f>
        <v>133.85</v>
      </c>
    </row>
    <row r="1186" ht="45.0" customHeight="true">
      <c r="P1186" s="3181" t="s">
        <v>47</v>
      </c>
      <c r="Q1186" s="3181" t="s">
        <v>48</v>
      </c>
      <c r="R1186" s="3206" t="n">
        <v>1.0</v>
      </c>
      <c r="S1186" s="3207" t="n">
        <f>ROUND(K1177,2)*R1186</f>
        <v>133.85</v>
      </c>
    </row>
    <row r="1187" ht="45.0" customHeight="true">
      <c r="A1187" s="3208" t="s">
        <v>23</v>
      </c>
      <c r="B1187" s="3208" t="s">
        <v>428</v>
      </c>
      <c r="C1187" s="3208" t="s">
        <v>25</v>
      </c>
      <c r="D1187" s="3208" t="s">
        <v>429</v>
      </c>
      <c r="E1187" s="3208" t="s">
        <v>430</v>
      </c>
      <c r="F1187" s="3209" t="n">
        <f>R1187+R1188+R1189+R1190+R1191+R1192+R1193+R1194+R1195+R1196</f>
        <v>30.0</v>
      </c>
      <c r="G1187" s="3208" t="s">
        <v>162</v>
      </c>
      <c r="H1187" s="3210" t="n">
        <v>116.61</v>
      </c>
      <c r="I1187" s="3211" t="n">
        <v>116.61</v>
      </c>
      <c r="J1187" s="3212" t="n">
        <v>0.2096</v>
      </c>
      <c r="K1187" s="3213" t="n">
        <f>ROUND(I1187,2)+(ROUND(I1187,2)*J1187)</f>
        <v>141.051456</v>
      </c>
      <c r="L1187" s="3214" t="n">
        <f>ROUND(S1187,2)+ROUND(S1188,2)+ROUND(S1189,2)+ROUND(S1190,2)+ROUND(S1191,2)+ROUND(S1192,2)+ROUND(S1193,2)+ROUND(S1194,2)+ROUND(S1195,2)+ROUND(S1196,2)</f>
        <v>4231.5</v>
      </c>
      <c r="M1187" s="3208" t="s">
        <v>21</v>
      </c>
      <c r="N1187" s="3208" t="s">
        <v>426</v>
      </c>
      <c r="O1187" s="3208" t="s">
        <v>427</v>
      </c>
      <c r="P1187" s="3208" t="s">
        <v>20</v>
      </c>
      <c r="Q1187" s="3208" t="s">
        <v>30</v>
      </c>
      <c r="R1187" s="3215" t="n">
        <v>3.0</v>
      </c>
      <c r="S1187" s="3216" t="n">
        <f>ROUND(K1187,2)*R1187</f>
        <v>423.15000000000003</v>
      </c>
    </row>
    <row r="1188" ht="45.0" customHeight="true">
      <c r="P1188" s="3208" t="s">
        <v>31</v>
      </c>
      <c r="Q1188" s="3208" t="s">
        <v>32</v>
      </c>
      <c r="R1188" s="3217" t="n">
        <v>3.0</v>
      </c>
      <c r="S1188" s="3218" t="n">
        <f>ROUND(K1187,2)*R1188</f>
        <v>423.15000000000003</v>
      </c>
    </row>
    <row r="1189" ht="45.0" customHeight="true">
      <c r="P1189" s="3208" t="s">
        <v>33</v>
      </c>
      <c r="Q1189" s="3208" t="s">
        <v>34</v>
      </c>
      <c r="R1189" s="3219" t="n">
        <v>3.0</v>
      </c>
      <c r="S1189" s="3220" t="n">
        <f>ROUND(K1187,2)*R1189</f>
        <v>423.15000000000003</v>
      </c>
    </row>
    <row r="1190" ht="45.0" customHeight="true">
      <c r="P1190" s="3208" t="s">
        <v>35</v>
      </c>
      <c r="Q1190" s="3208" t="s">
        <v>36</v>
      </c>
      <c r="R1190" s="3221" t="n">
        <v>3.0</v>
      </c>
      <c r="S1190" s="3222" t="n">
        <f>ROUND(K1187,2)*R1190</f>
        <v>423.15000000000003</v>
      </c>
    </row>
    <row r="1191" ht="45.0" customHeight="true">
      <c r="P1191" s="3208" t="s">
        <v>37</v>
      </c>
      <c r="Q1191" s="3208" t="s">
        <v>38</v>
      </c>
      <c r="R1191" s="3223" t="n">
        <v>3.0</v>
      </c>
      <c r="S1191" s="3224" t="n">
        <f>ROUND(K1187,2)*R1191</f>
        <v>423.15000000000003</v>
      </c>
    </row>
    <row r="1192" ht="45.0" customHeight="true">
      <c r="P1192" s="3208" t="s">
        <v>39</v>
      </c>
      <c r="Q1192" s="3208" t="s">
        <v>40</v>
      </c>
      <c r="R1192" s="3225" t="n">
        <v>3.0</v>
      </c>
      <c r="S1192" s="3226" t="n">
        <f>ROUND(K1187,2)*R1192</f>
        <v>423.15000000000003</v>
      </c>
    </row>
    <row r="1193" ht="45.0" customHeight="true">
      <c r="P1193" s="3208" t="s">
        <v>41</v>
      </c>
      <c r="Q1193" s="3208" t="s">
        <v>42</v>
      </c>
      <c r="R1193" s="3227" t="n">
        <v>3.0</v>
      </c>
      <c r="S1193" s="3228" t="n">
        <f>ROUND(K1187,2)*R1193</f>
        <v>423.15000000000003</v>
      </c>
    </row>
    <row r="1194" ht="45.0" customHeight="true">
      <c r="P1194" s="3208" t="s">
        <v>43</v>
      </c>
      <c r="Q1194" s="3208" t="s">
        <v>44</v>
      </c>
      <c r="R1194" s="3229" t="n">
        <v>3.0</v>
      </c>
      <c r="S1194" s="3230" t="n">
        <f>ROUND(K1187,2)*R1194</f>
        <v>423.15000000000003</v>
      </c>
    </row>
    <row r="1195" ht="45.0" customHeight="true">
      <c r="P1195" s="3208" t="s">
        <v>45</v>
      </c>
      <c r="Q1195" s="3208" t="s">
        <v>46</v>
      </c>
      <c r="R1195" s="3231" t="n">
        <v>3.0</v>
      </c>
      <c r="S1195" s="3232" t="n">
        <f>ROUND(K1187,2)*R1195</f>
        <v>423.15000000000003</v>
      </c>
    </row>
    <row r="1196" ht="45.0" customHeight="true">
      <c r="P1196" s="3208" t="s">
        <v>47</v>
      </c>
      <c r="Q1196" s="3208" t="s">
        <v>48</v>
      </c>
      <c r="R1196" s="3233" t="n">
        <v>3.0</v>
      </c>
      <c r="S1196" s="3234" t="n">
        <f>ROUND(K1187,2)*R1196</f>
        <v>423.15000000000003</v>
      </c>
    </row>
    <row r="1197" ht="45.0" customHeight="true">
      <c r="A1197" s="3235" t="s">
        <v>23</v>
      </c>
      <c r="B1197" s="3235" t="s">
        <v>431</v>
      </c>
      <c r="C1197" s="3235" t="s">
        <v>25</v>
      </c>
      <c r="D1197" s="3235" t="s">
        <v>432</v>
      </c>
      <c r="E1197" s="3235" t="s">
        <v>433</v>
      </c>
      <c r="F1197" s="3236" t="n">
        <f>R1197+R1198+R1199+R1200+R1201+R1202+R1203+R1204+R1205+R1206</f>
        <v>20.0</v>
      </c>
      <c r="G1197" s="3235" t="s">
        <v>162</v>
      </c>
      <c r="H1197" s="3237" t="n">
        <v>63.51</v>
      </c>
      <c r="I1197" s="3238" t="n">
        <v>63.51</v>
      </c>
      <c r="J1197" s="3239" t="n">
        <v>0.2096</v>
      </c>
      <c r="K1197" s="3240" t="n">
        <f>ROUND(I1197,2)+(ROUND(I1197,2)*J1197)</f>
        <v>76.821696</v>
      </c>
      <c r="L1197" s="3241" t="n">
        <f>ROUND(S1197,2)+ROUND(S1198,2)+ROUND(S1199,2)+ROUND(S1200,2)+ROUND(S1201,2)+ROUND(S1202,2)+ROUND(S1203,2)+ROUND(S1204,2)+ROUND(S1205,2)+ROUND(S1206,2)</f>
        <v>1536.3999999999996</v>
      </c>
      <c r="M1197" s="3235" t="s">
        <v>21</v>
      </c>
      <c r="N1197" s="3235" t="s">
        <v>426</v>
      </c>
      <c r="O1197" s="3235" t="s">
        <v>427</v>
      </c>
      <c r="P1197" s="3235" t="s">
        <v>20</v>
      </c>
      <c r="Q1197" s="3235" t="s">
        <v>30</v>
      </c>
      <c r="R1197" s="3242" t="n">
        <v>2.0</v>
      </c>
      <c r="S1197" s="3243" t="n">
        <f>ROUND(K1197,2)*R1197</f>
        <v>153.64</v>
      </c>
    </row>
    <row r="1198" ht="45.0" customHeight="true">
      <c r="P1198" s="3235" t="s">
        <v>31</v>
      </c>
      <c r="Q1198" s="3235" t="s">
        <v>32</v>
      </c>
      <c r="R1198" s="3244" t="n">
        <v>2.0</v>
      </c>
      <c r="S1198" s="3245" t="n">
        <f>ROUND(K1197,2)*R1198</f>
        <v>153.64</v>
      </c>
    </row>
    <row r="1199" ht="45.0" customHeight="true">
      <c r="P1199" s="3235" t="s">
        <v>33</v>
      </c>
      <c r="Q1199" s="3235" t="s">
        <v>34</v>
      </c>
      <c r="R1199" s="3246" t="n">
        <v>2.0</v>
      </c>
      <c r="S1199" s="3247" t="n">
        <f>ROUND(K1197,2)*R1199</f>
        <v>153.64</v>
      </c>
    </row>
    <row r="1200" ht="45.0" customHeight="true">
      <c r="P1200" s="3235" t="s">
        <v>35</v>
      </c>
      <c r="Q1200" s="3235" t="s">
        <v>36</v>
      </c>
      <c r="R1200" s="3248" t="n">
        <v>2.0</v>
      </c>
      <c r="S1200" s="3249" t="n">
        <f>ROUND(K1197,2)*R1200</f>
        <v>153.64</v>
      </c>
    </row>
    <row r="1201" ht="45.0" customHeight="true">
      <c r="P1201" s="3235" t="s">
        <v>37</v>
      </c>
      <c r="Q1201" s="3235" t="s">
        <v>38</v>
      </c>
      <c r="R1201" s="3250" t="n">
        <v>2.0</v>
      </c>
      <c r="S1201" s="3251" t="n">
        <f>ROUND(K1197,2)*R1201</f>
        <v>153.64</v>
      </c>
    </row>
    <row r="1202" ht="45.0" customHeight="true">
      <c r="P1202" s="3235" t="s">
        <v>39</v>
      </c>
      <c r="Q1202" s="3235" t="s">
        <v>40</v>
      </c>
      <c r="R1202" s="3252" t="n">
        <v>2.0</v>
      </c>
      <c r="S1202" s="3253" t="n">
        <f>ROUND(K1197,2)*R1202</f>
        <v>153.64</v>
      </c>
    </row>
    <row r="1203" ht="45.0" customHeight="true">
      <c r="P1203" s="3235" t="s">
        <v>41</v>
      </c>
      <c r="Q1203" s="3235" t="s">
        <v>42</v>
      </c>
      <c r="R1203" s="3254" t="n">
        <v>2.0</v>
      </c>
      <c r="S1203" s="3255" t="n">
        <f>ROUND(K1197,2)*R1203</f>
        <v>153.64</v>
      </c>
    </row>
    <row r="1204" ht="45.0" customHeight="true">
      <c r="P1204" s="3235" t="s">
        <v>43</v>
      </c>
      <c r="Q1204" s="3235" t="s">
        <v>44</v>
      </c>
      <c r="R1204" s="3256" t="n">
        <v>2.0</v>
      </c>
      <c r="S1204" s="3257" t="n">
        <f>ROUND(K1197,2)*R1204</f>
        <v>153.64</v>
      </c>
    </row>
    <row r="1205" ht="45.0" customHeight="true">
      <c r="P1205" s="3235" t="s">
        <v>45</v>
      </c>
      <c r="Q1205" s="3235" t="s">
        <v>46</v>
      </c>
      <c r="R1205" s="3258" t="n">
        <v>2.0</v>
      </c>
      <c r="S1205" s="3259" t="n">
        <f>ROUND(K1197,2)*R1205</f>
        <v>153.64</v>
      </c>
    </row>
    <row r="1206" ht="45.0" customHeight="true">
      <c r="P1206" s="3235" t="s">
        <v>47</v>
      </c>
      <c r="Q1206" s="3235" t="s">
        <v>48</v>
      </c>
      <c r="R1206" s="3260" t="n">
        <v>2.0</v>
      </c>
      <c r="S1206" s="3261" t="n">
        <f>ROUND(K1197,2)*R1206</f>
        <v>153.64</v>
      </c>
    </row>
    <row r="1207" ht="45.0" customHeight="true">
      <c r="A1207" s="3262" t="s">
        <v>23</v>
      </c>
      <c r="B1207" s="3262" t="s">
        <v>434</v>
      </c>
      <c r="C1207" s="3262" t="s">
        <v>25</v>
      </c>
      <c r="D1207" s="3262" t="s">
        <v>435</v>
      </c>
      <c r="E1207" s="3262" t="s">
        <v>436</v>
      </c>
      <c r="F1207" s="3263" t="n">
        <f>R1207+R1208+R1209+R1210+R1211+R1212+R1213+R1214+R1215+R1216</f>
        <v>40.0</v>
      </c>
      <c r="G1207" s="3262" t="s">
        <v>162</v>
      </c>
      <c r="H1207" s="3264" t="n">
        <v>13.73</v>
      </c>
      <c r="I1207" s="3265" t="n">
        <v>13.73</v>
      </c>
      <c r="J1207" s="3266" t="n">
        <v>0.2096</v>
      </c>
      <c r="K1207" s="3267" t="n">
        <f>ROUND(I1207,2)+(ROUND(I1207,2)*J1207)</f>
        <v>16.607808000000002</v>
      </c>
      <c r="L1207" s="3268" t="n">
        <f>ROUND(S1207,2)+ROUND(S1208,2)+ROUND(S1209,2)+ROUND(S1210,2)+ROUND(S1211,2)+ROUND(S1212,2)+ROUND(S1213,2)+ROUND(S1214,2)+ROUND(S1215,2)+ROUND(S1216,2)</f>
        <v>664.4000000000001</v>
      </c>
      <c r="M1207" s="3262" t="s">
        <v>21</v>
      </c>
      <c r="N1207" s="3262" t="s">
        <v>426</v>
      </c>
      <c r="O1207" s="3262" t="s">
        <v>427</v>
      </c>
      <c r="P1207" s="3262" t="s">
        <v>20</v>
      </c>
      <c r="Q1207" s="3262" t="s">
        <v>30</v>
      </c>
      <c r="R1207" s="3269" t="n">
        <v>4.0</v>
      </c>
      <c r="S1207" s="3270" t="n">
        <f>ROUND(K1207,2)*R1207</f>
        <v>66.44</v>
      </c>
    </row>
    <row r="1208" ht="45.0" customHeight="true">
      <c r="P1208" s="3262" t="s">
        <v>31</v>
      </c>
      <c r="Q1208" s="3262" t="s">
        <v>32</v>
      </c>
      <c r="R1208" s="3271" t="n">
        <v>4.0</v>
      </c>
      <c r="S1208" s="3272" t="n">
        <f>ROUND(K1207,2)*R1208</f>
        <v>66.44</v>
      </c>
    </row>
    <row r="1209" ht="45.0" customHeight="true">
      <c r="P1209" s="3262" t="s">
        <v>33</v>
      </c>
      <c r="Q1209" s="3262" t="s">
        <v>34</v>
      </c>
      <c r="R1209" s="3273" t="n">
        <v>4.0</v>
      </c>
      <c r="S1209" s="3274" t="n">
        <f>ROUND(K1207,2)*R1209</f>
        <v>66.44</v>
      </c>
    </row>
    <row r="1210" ht="45.0" customHeight="true">
      <c r="P1210" s="3262" t="s">
        <v>35</v>
      </c>
      <c r="Q1210" s="3262" t="s">
        <v>36</v>
      </c>
      <c r="R1210" s="3275" t="n">
        <v>4.0</v>
      </c>
      <c r="S1210" s="3276" t="n">
        <f>ROUND(K1207,2)*R1210</f>
        <v>66.44</v>
      </c>
    </row>
    <row r="1211" ht="45.0" customHeight="true">
      <c r="P1211" s="3262" t="s">
        <v>37</v>
      </c>
      <c r="Q1211" s="3262" t="s">
        <v>38</v>
      </c>
      <c r="R1211" s="3277" t="n">
        <v>4.0</v>
      </c>
      <c r="S1211" s="3278" t="n">
        <f>ROUND(K1207,2)*R1211</f>
        <v>66.44</v>
      </c>
    </row>
    <row r="1212" ht="45.0" customHeight="true">
      <c r="P1212" s="3262" t="s">
        <v>39</v>
      </c>
      <c r="Q1212" s="3262" t="s">
        <v>40</v>
      </c>
      <c r="R1212" s="3279" t="n">
        <v>4.0</v>
      </c>
      <c r="S1212" s="3280" t="n">
        <f>ROUND(K1207,2)*R1212</f>
        <v>66.44</v>
      </c>
    </row>
    <row r="1213" ht="45.0" customHeight="true">
      <c r="P1213" s="3262" t="s">
        <v>41</v>
      </c>
      <c r="Q1213" s="3262" t="s">
        <v>42</v>
      </c>
      <c r="R1213" s="3281" t="n">
        <v>4.0</v>
      </c>
      <c r="S1213" s="3282" t="n">
        <f>ROUND(K1207,2)*R1213</f>
        <v>66.44</v>
      </c>
    </row>
    <row r="1214" ht="45.0" customHeight="true">
      <c r="P1214" s="3262" t="s">
        <v>43</v>
      </c>
      <c r="Q1214" s="3262" t="s">
        <v>44</v>
      </c>
      <c r="R1214" s="3283" t="n">
        <v>4.0</v>
      </c>
      <c r="S1214" s="3284" t="n">
        <f>ROUND(K1207,2)*R1214</f>
        <v>66.44</v>
      </c>
    </row>
    <row r="1215" ht="45.0" customHeight="true">
      <c r="P1215" s="3262" t="s">
        <v>45</v>
      </c>
      <c r="Q1215" s="3262" t="s">
        <v>46</v>
      </c>
      <c r="R1215" s="3285" t="n">
        <v>4.0</v>
      </c>
      <c r="S1215" s="3286" t="n">
        <f>ROUND(K1207,2)*R1215</f>
        <v>66.44</v>
      </c>
    </row>
    <row r="1216" ht="45.0" customHeight="true">
      <c r="P1216" s="3262" t="s">
        <v>47</v>
      </c>
      <c r="Q1216" s="3262" t="s">
        <v>48</v>
      </c>
      <c r="R1216" s="3287" t="n">
        <v>4.0</v>
      </c>
      <c r="S1216" s="3288" t="n">
        <f>ROUND(K1207,2)*R1216</f>
        <v>66.44</v>
      </c>
    </row>
    <row r="1217" ht="45.0" customHeight="true">
      <c r="A1217" s="3289" t="s">
        <v>23</v>
      </c>
      <c r="B1217" s="3289" t="s">
        <v>437</v>
      </c>
      <c r="C1217" s="3289" t="s">
        <v>25</v>
      </c>
      <c r="D1217" s="3289" t="s">
        <v>438</v>
      </c>
      <c r="E1217" s="3289" t="s">
        <v>439</v>
      </c>
      <c r="F1217" s="3290" t="n">
        <f>R1217+R1218+R1219+R1220+R1221+R1222+R1223+R1224+R1225+R1226</f>
        <v>10.0</v>
      </c>
      <c r="G1217" s="3289" t="s">
        <v>162</v>
      </c>
      <c r="H1217" s="3291" t="n">
        <v>187.9</v>
      </c>
      <c r="I1217" s="3292" t="n">
        <v>187.9</v>
      </c>
      <c r="J1217" s="3293" t="n">
        <v>0.2096</v>
      </c>
      <c r="K1217" s="3294" t="n">
        <f>ROUND(I1217,2)+(ROUND(I1217,2)*J1217)</f>
        <v>227.28384</v>
      </c>
      <c r="L1217" s="3295" t="n">
        <f>ROUND(S1217,2)+ROUND(S1218,2)+ROUND(S1219,2)+ROUND(S1220,2)+ROUND(S1221,2)+ROUND(S1222,2)+ROUND(S1223,2)+ROUND(S1224,2)+ROUND(S1225,2)+ROUND(S1226,2)</f>
        <v>2272.8</v>
      </c>
      <c r="M1217" s="3289" t="s">
        <v>21</v>
      </c>
      <c r="N1217" s="3289" t="s">
        <v>440</v>
      </c>
      <c r="O1217" s="3289" t="s">
        <v>441</v>
      </c>
      <c r="P1217" s="3289" t="s">
        <v>20</v>
      </c>
      <c r="Q1217" s="3289" t="s">
        <v>30</v>
      </c>
      <c r="R1217" s="3296" t="n">
        <v>1.0</v>
      </c>
      <c r="S1217" s="3297" t="n">
        <f>ROUND(K1217,2)*R1217</f>
        <v>227.28</v>
      </c>
    </row>
    <row r="1218" ht="45.0" customHeight="true">
      <c r="P1218" s="3289" t="s">
        <v>31</v>
      </c>
      <c r="Q1218" s="3289" t="s">
        <v>32</v>
      </c>
      <c r="R1218" s="3298" t="n">
        <v>1.0</v>
      </c>
      <c r="S1218" s="3299" t="n">
        <f>ROUND(K1217,2)*R1218</f>
        <v>227.28</v>
      </c>
    </row>
    <row r="1219" ht="45.0" customHeight="true">
      <c r="P1219" s="3289" t="s">
        <v>33</v>
      </c>
      <c r="Q1219" s="3289" t="s">
        <v>34</v>
      </c>
      <c r="R1219" s="3300" t="n">
        <v>1.0</v>
      </c>
      <c r="S1219" s="3301" t="n">
        <f>ROUND(K1217,2)*R1219</f>
        <v>227.28</v>
      </c>
    </row>
    <row r="1220" ht="45.0" customHeight="true">
      <c r="P1220" s="3289" t="s">
        <v>35</v>
      </c>
      <c r="Q1220" s="3289" t="s">
        <v>36</v>
      </c>
      <c r="R1220" s="3302" t="n">
        <v>1.0</v>
      </c>
      <c r="S1220" s="3303" t="n">
        <f>ROUND(K1217,2)*R1220</f>
        <v>227.28</v>
      </c>
    </row>
    <row r="1221" ht="45.0" customHeight="true">
      <c r="P1221" s="3289" t="s">
        <v>37</v>
      </c>
      <c r="Q1221" s="3289" t="s">
        <v>38</v>
      </c>
      <c r="R1221" s="3304" t="n">
        <v>1.0</v>
      </c>
      <c r="S1221" s="3305" t="n">
        <f>ROUND(K1217,2)*R1221</f>
        <v>227.28</v>
      </c>
    </row>
    <row r="1222" ht="45.0" customHeight="true">
      <c r="P1222" s="3289" t="s">
        <v>39</v>
      </c>
      <c r="Q1222" s="3289" t="s">
        <v>40</v>
      </c>
      <c r="R1222" s="3306" t="n">
        <v>1.0</v>
      </c>
      <c r="S1222" s="3307" t="n">
        <f>ROUND(K1217,2)*R1222</f>
        <v>227.28</v>
      </c>
    </row>
    <row r="1223" ht="45.0" customHeight="true">
      <c r="P1223" s="3289" t="s">
        <v>41</v>
      </c>
      <c r="Q1223" s="3289" t="s">
        <v>42</v>
      </c>
      <c r="R1223" s="3308" t="n">
        <v>1.0</v>
      </c>
      <c r="S1223" s="3309" t="n">
        <f>ROUND(K1217,2)*R1223</f>
        <v>227.28</v>
      </c>
    </row>
    <row r="1224" ht="45.0" customHeight="true">
      <c r="P1224" s="3289" t="s">
        <v>43</v>
      </c>
      <c r="Q1224" s="3289" t="s">
        <v>44</v>
      </c>
      <c r="R1224" s="3310" t="n">
        <v>1.0</v>
      </c>
      <c r="S1224" s="3311" t="n">
        <f>ROUND(K1217,2)*R1224</f>
        <v>227.28</v>
      </c>
    </row>
    <row r="1225" ht="45.0" customHeight="true">
      <c r="P1225" s="3289" t="s">
        <v>45</v>
      </c>
      <c r="Q1225" s="3289" t="s">
        <v>46</v>
      </c>
      <c r="R1225" s="3312" t="n">
        <v>1.0</v>
      </c>
      <c r="S1225" s="3313" t="n">
        <f>ROUND(K1217,2)*R1225</f>
        <v>227.28</v>
      </c>
    </row>
    <row r="1226" ht="45.0" customHeight="true">
      <c r="P1226" s="3289" t="s">
        <v>47</v>
      </c>
      <c r="Q1226" s="3289" t="s">
        <v>48</v>
      </c>
      <c r="R1226" s="3314" t="n">
        <v>1.0</v>
      </c>
      <c r="S1226" s="3315" t="n">
        <f>ROUND(K1217,2)*R1226</f>
        <v>227.28</v>
      </c>
    </row>
    <row r="1227" ht="45.0" customHeight="true">
      <c r="A1227" s="3316" t="s">
        <v>23</v>
      </c>
      <c r="B1227" s="3316" t="s">
        <v>442</v>
      </c>
      <c r="C1227" s="3316" t="s">
        <v>70</v>
      </c>
      <c r="D1227" s="3316" t="s">
        <v>443</v>
      </c>
      <c r="E1227" s="3316" t="s">
        <v>444</v>
      </c>
      <c r="F1227" s="3317" t="n">
        <f>R1227+R1228+R1229+R1230+R1231+R1232+R1233+R1234+R1235+R1236</f>
        <v>10.0</v>
      </c>
      <c r="G1227" s="3316" t="s">
        <v>162</v>
      </c>
      <c r="H1227" s="3318" t="n">
        <v>156.0</v>
      </c>
      <c r="I1227" s="3319" t="n">
        <v>156.0</v>
      </c>
      <c r="J1227" s="3320" t="n">
        <v>0.2096</v>
      </c>
      <c r="K1227" s="3321" t="n">
        <f>ROUND(I1227,2)+(ROUND(I1227,2)*J1227)</f>
        <v>188.6976</v>
      </c>
      <c r="L1227" s="3322" t="n">
        <f>ROUND(S1227,2)+ROUND(S1228,2)+ROUND(S1229,2)+ROUND(S1230,2)+ROUND(S1231,2)+ROUND(S1232,2)+ROUND(S1233,2)+ROUND(S1234,2)+ROUND(S1235,2)+ROUND(S1236,2)</f>
        <v>1887.0000000000002</v>
      </c>
      <c r="M1227" s="3316" t="s">
        <v>21</v>
      </c>
      <c r="N1227" s="3316" t="s">
        <v>440</v>
      </c>
      <c r="O1227" s="3316" t="s">
        <v>441</v>
      </c>
      <c r="P1227" s="3316" t="s">
        <v>20</v>
      </c>
      <c r="Q1227" s="3316" t="s">
        <v>30</v>
      </c>
      <c r="R1227" s="3323" t="n">
        <v>1.0</v>
      </c>
      <c r="S1227" s="3324" t="n">
        <f>ROUND(K1227,2)*R1227</f>
        <v>188.7</v>
      </c>
    </row>
    <row r="1228" ht="45.0" customHeight="true">
      <c r="P1228" s="3316" t="s">
        <v>31</v>
      </c>
      <c r="Q1228" s="3316" t="s">
        <v>32</v>
      </c>
      <c r="R1228" s="3325" t="n">
        <v>1.0</v>
      </c>
      <c r="S1228" s="3326" t="n">
        <f>ROUND(K1227,2)*R1228</f>
        <v>188.7</v>
      </c>
    </row>
    <row r="1229" ht="45.0" customHeight="true">
      <c r="P1229" s="3316" t="s">
        <v>33</v>
      </c>
      <c r="Q1229" s="3316" t="s">
        <v>34</v>
      </c>
      <c r="R1229" s="3327" t="n">
        <v>1.0</v>
      </c>
      <c r="S1229" s="3328" t="n">
        <f>ROUND(K1227,2)*R1229</f>
        <v>188.7</v>
      </c>
    </row>
    <row r="1230" ht="45.0" customHeight="true">
      <c r="P1230" s="3316" t="s">
        <v>35</v>
      </c>
      <c r="Q1230" s="3316" t="s">
        <v>36</v>
      </c>
      <c r="R1230" s="3329" t="n">
        <v>1.0</v>
      </c>
      <c r="S1230" s="3330" t="n">
        <f>ROUND(K1227,2)*R1230</f>
        <v>188.7</v>
      </c>
    </row>
    <row r="1231" ht="45.0" customHeight="true">
      <c r="P1231" s="3316" t="s">
        <v>37</v>
      </c>
      <c r="Q1231" s="3316" t="s">
        <v>38</v>
      </c>
      <c r="R1231" s="3331" t="n">
        <v>1.0</v>
      </c>
      <c r="S1231" s="3332" t="n">
        <f>ROUND(K1227,2)*R1231</f>
        <v>188.7</v>
      </c>
    </row>
    <row r="1232" ht="45.0" customHeight="true">
      <c r="P1232" s="3316" t="s">
        <v>39</v>
      </c>
      <c r="Q1232" s="3316" t="s">
        <v>40</v>
      </c>
      <c r="R1232" s="3333" t="n">
        <v>1.0</v>
      </c>
      <c r="S1232" s="3334" t="n">
        <f>ROUND(K1227,2)*R1232</f>
        <v>188.7</v>
      </c>
    </row>
    <row r="1233" ht="45.0" customHeight="true">
      <c r="P1233" s="3316" t="s">
        <v>41</v>
      </c>
      <c r="Q1233" s="3316" t="s">
        <v>42</v>
      </c>
      <c r="R1233" s="3335" t="n">
        <v>1.0</v>
      </c>
      <c r="S1233" s="3336" t="n">
        <f>ROUND(K1227,2)*R1233</f>
        <v>188.7</v>
      </c>
    </row>
    <row r="1234" ht="45.0" customHeight="true">
      <c r="P1234" s="3316" t="s">
        <v>43</v>
      </c>
      <c r="Q1234" s="3316" t="s">
        <v>44</v>
      </c>
      <c r="R1234" s="3337" t="n">
        <v>1.0</v>
      </c>
      <c r="S1234" s="3338" t="n">
        <f>ROUND(K1227,2)*R1234</f>
        <v>188.7</v>
      </c>
    </row>
    <row r="1235" ht="45.0" customHeight="true">
      <c r="P1235" s="3316" t="s">
        <v>45</v>
      </c>
      <c r="Q1235" s="3316" t="s">
        <v>46</v>
      </c>
      <c r="R1235" s="3339" t="n">
        <v>1.0</v>
      </c>
      <c r="S1235" s="3340" t="n">
        <f>ROUND(K1227,2)*R1235</f>
        <v>188.7</v>
      </c>
    </row>
    <row r="1236" ht="45.0" customHeight="true">
      <c r="P1236" s="3316" t="s">
        <v>47</v>
      </c>
      <c r="Q1236" s="3316" t="s">
        <v>48</v>
      </c>
      <c r="R1236" s="3341" t="n">
        <v>1.0</v>
      </c>
      <c r="S1236" s="3342" t="n">
        <f>ROUND(K1227,2)*R1236</f>
        <v>188.7</v>
      </c>
    </row>
    <row r="1237" ht="45.0" customHeight="true">
      <c r="A1237" s="3343" t="s">
        <v>23</v>
      </c>
      <c r="B1237" s="3343" t="s">
        <v>445</v>
      </c>
      <c r="C1237" s="3343" t="s">
        <v>25</v>
      </c>
      <c r="D1237" s="3343" t="s">
        <v>446</v>
      </c>
      <c r="E1237" s="3343" t="s">
        <v>447</v>
      </c>
      <c r="F1237" s="3344" t="n">
        <f>R1237+R1238+R1239+R1240+R1241+R1242+R1243+R1244+R1245+R1246</f>
        <v>10.0</v>
      </c>
      <c r="G1237" s="3343" t="s">
        <v>162</v>
      </c>
      <c r="H1237" s="3345" t="n">
        <v>48.95</v>
      </c>
      <c r="I1237" s="3346" t="n">
        <v>48.95</v>
      </c>
      <c r="J1237" s="3347" t="n">
        <v>0.2096</v>
      </c>
      <c r="K1237" s="3348" t="n">
        <f>ROUND(I1237,2)+(ROUND(I1237,2)*J1237)</f>
        <v>59.209920000000004</v>
      </c>
      <c r="L1237" s="3349" t="n">
        <f>ROUND(S1237,2)+ROUND(S1238,2)+ROUND(S1239,2)+ROUND(S1240,2)+ROUND(S1241,2)+ROUND(S1242,2)+ROUND(S1243,2)+ROUND(S1244,2)+ROUND(S1245,2)+ROUND(S1246,2)</f>
        <v>592.1</v>
      </c>
      <c r="M1237" s="3343" t="s">
        <v>21</v>
      </c>
      <c r="N1237" s="3343" t="s">
        <v>440</v>
      </c>
      <c r="O1237" s="3343" t="s">
        <v>441</v>
      </c>
      <c r="P1237" s="3343" t="s">
        <v>20</v>
      </c>
      <c r="Q1237" s="3343" t="s">
        <v>30</v>
      </c>
      <c r="R1237" s="3350" t="n">
        <v>1.0</v>
      </c>
      <c r="S1237" s="3351" t="n">
        <f>ROUND(K1237,2)*R1237</f>
        <v>59.21</v>
      </c>
    </row>
    <row r="1238" ht="45.0" customHeight="true">
      <c r="P1238" s="3343" t="s">
        <v>31</v>
      </c>
      <c r="Q1238" s="3343" t="s">
        <v>32</v>
      </c>
      <c r="R1238" s="3352" t="n">
        <v>1.0</v>
      </c>
      <c r="S1238" s="3353" t="n">
        <f>ROUND(K1237,2)*R1238</f>
        <v>59.21</v>
      </c>
    </row>
    <row r="1239" ht="45.0" customHeight="true">
      <c r="P1239" s="3343" t="s">
        <v>33</v>
      </c>
      <c r="Q1239" s="3343" t="s">
        <v>34</v>
      </c>
      <c r="R1239" s="3354" t="n">
        <v>1.0</v>
      </c>
      <c r="S1239" s="3355" t="n">
        <f>ROUND(K1237,2)*R1239</f>
        <v>59.21</v>
      </c>
    </row>
    <row r="1240" ht="45.0" customHeight="true">
      <c r="P1240" s="3343" t="s">
        <v>35</v>
      </c>
      <c r="Q1240" s="3343" t="s">
        <v>36</v>
      </c>
      <c r="R1240" s="3356" t="n">
        <v>1.0</v>
      </c>
      <c r="S1240" s="3357" t="n">
        <f>ROUND(K1237,2)*R1240</f>
        <v>59.21</v>
      </c>
    </row>
    <row r="1241" ht="45.0" customHeight="true">
      <c r="P1241" s="3343" t="s">
        <v>37</v>
      </c>
      <c r="Q1241" s="3343" t="s">
        <v>38</v>
      </c>
      <c r="R1241" s="3358" t="n">
        <v>1.0</v>
      </c>
      <c r="S1241" s="3359" t="n">
        <f>ROUND(K1237,2)*R1241</f>
        <v>59.21</v>
      </c>
    </row>
    <row r="1242" ht="45.0" customHeight="true">
      <c r="P1242" s="3343" t="s">
        <v>39</v>
      </c>
      <c r="Q1242" s="3343" t="s">
        <v>40</v>
      </c>
      <c r="R1242" s="3360" t="n">
        <v>1.0</v>
      </c>
      <c r="S1242" s="3361" t="n">
        <f>ROUND(K1237,2)*R1242</f>
        <v>59.21</v>
      </c>
    </row>
    <row r="1243" ht="45.0" customHeight="true">
      <c r="P1243" s="3343" t="s">
        <v>41</v>
      </c>
      <c r="Q1243" s="3343" t="s">
        <v>42</v>
      </c>
      <c r="R1243" s="3362" t="n">
        <v>1.0</v>
      </c>
      <c r="S1243" s="3363" t="n">
        <f>ROUND(K1237,2)*R1243</f>
        <v>59.21</v>
      </c>
    </row>
    <row r="1244" ht="45.0" customHeight="true">
      <c r="P1244" s="3343" t="s">
        <v>43</v>
      </c>
      <c r="Q1244" s="3343" t="s">
        <v>44</v>
      </c>
      <c r="R1244" s="3364" t="n">
        <v>1.0</v>
      </c>
      <c r="S1244" s="3365" t="n">
        <f>ROUND(K1237,2)*R1244</f>
        <v>59.21</v>
      </c>
    </row>
    <row r="1245" ht="45.0" customHeight="true">
      <c r="P1245" s="3343" t="s">
        <v>45</v>
      </c>
      <c r="Q1245" s="3343" t="s">
        <v>46</v>
      </c>
      <c r="R1245" s="3366" t="n">
        <v>1.0</v>
      </c>
      <c r="S1245" s="3367" t="n">
        <f>ROUND(K1237,2)*R1245</f>
        <v>59.21</v>
      </c>
    </row>
    <row r="1246" ht="45.0" customHeight="true">
      <c r="P1246" s="3343" t="s">
        <v>47</v>
      </c>
      <c r="Q1246" s="3343" t="s">
        <v>48</v>
      </c>
      <c r="R1246" s="3368" t="n">
        <v>1.0</v>
      </c>
      <c r="S1246" s="3369" t="n">
        <f>ROUND(K1237,2)*R1246</f>
        <v>59.21</v>
      </c>
    </row>
    <row r="1247" ht="45.0" customHeight="true">
      <c r="A1247" s="3370" t="s">
        <v>23</v>
      </c>
      <c r="B1247" s="3370" t="s">
        <v>448</v>
      </c>
      <c r="C1247" s="3370" t="s">
        <v>25</v>
      </c>
      <c r="D1247" s="3370" t="s">
        <v>449</v>
      </c>
      <c r="E1247" s="3370" t="s">
        <v>450</v>
      </c>
      <c r="F1247" s="3371" t="n">
        <f>R1247+R1248+R1249+R1250+R1251+R1252+R1253+R1254+R1255+R1256</f>
        <v>67.5</v>
      </c>
      <c r="G1247" s="3370" t="s">
        <v>141</v>
      </c>
      <c r="H1247" s="3372" t="n">
        <v>13.29</v>
      </c>
      <c r="I1247" s="3373" t="n">
        <v>13.29</v>
      </c>
      <c r="J1247" s="3374" t="n">
        <v>0.2096</v>
      </c>
      <c r="K1247" s="3375" t="n">
        <f>ROUND(I1247,2)+(ROUND(I1247,2)*J1247)</f>
        <v>16.075584</v>
      </c>
      <c r="L1247" s="3376" t="n">
        <f>ROUND(S1247,2)+ROUND(S1248,2)+ROUND(S1249,2)+ROUND(S1250,2)+ROUND(S1251,2)+ROUND(S1252,2)+ROUND(S1253,2)+ROUND(S1254,2)+ROUND(S1255,2)+ROUND(S1256,2)</f>
        <v>1085.3999999999999</v>
      </c>
      <c r="M1247" s="3370" t="s">
        <v>21</v>
      </c>
      <c r="N1247" s="3370" t="s">
        <v>440</v>
      </c>
      <c r="O1247" s="3370" t="s">
        <v>441</v>
      </c>
      <c r="P1247" s="3370" t="s">
        <v>20</v>
      </c>
      <c r="Q1247" s="3370" t="s">
        <v>30</v>
      </c>
      <c r="R1247" s="3377" t="n">
        <v>6.75</v>
      </c>
      <c r="S1247" s="3378" t="n">
        <f>ROUND(K1247,2)*R1247</f>
        <v>108.53999999999999</v>
      </c>
    </row>
    <row r="1248" ht="45.0" customHeight="true">
      <c r="P1248" s="3370" t="s">
        <v>31</v>
      </c>
      <c r="Q1248" s="3370" t="s">
        <v>32</v>
      </c>
      <c r="R1248" s="3379" t="n">
        <v>6.75</v>
      </c>
      <c r="S1248" s="3380" t="n">
        <f>ROUND(K1247,2)*R1248</f>
        <v>108.53999999999999</v>
      </c>
    </row>
    <row r="1249" ht="45.0" customHeight="true">
      <c r="P1249" s="3370" t="s">
        <v>33</v>
      </c>
      <c r="Q1249" s="3370" t="s">
        <v>34</v>
      </c>
      <c r="R1249" s="3381" t="n">
        <v>6.75</v>
      </c>
      <c r="S1249" s="3382" t="n">
        <f>ROUND(K1247,2)*R1249</f>
        <v>108.53999999999999</v>
      </c>
    </row>
    <row r="1250" ht="45.0" customHeight="true">
      <c r="P1250" s="3370" t="s">
        <v>35</v>
      </c>
      <c r="Q1250" s="3370" t="s">
        <v>36</v>
      </c>
      <c r="R1250" s="3383" t="n">
        <v>6.75</v>
      </c>
      <c r="S1250" s="3384" t="n">
        <f>ROUND(K1247,2)*R1250</f>
        <v>108.53999999999999</v>
      </c>
    </row>
    <row r="1251" ht="45.0" customHeight="true">
      <c r="P1251" s="3370" t="s">
        <v>37</v>
      </c>
      <c r="Q1251" s="3370" t="s">
        <v>38</v>
      </c>
      <c r="R1251" s="3385" t="n">
        <v>6.75</v>
      </c>
      <c r="S1251" s="3386" t="n">
        <f>ROUND(K1247,2)*R1251</f>
        <v>108.53999999999999</v>
      </c>
    </row>
    <row r="1252" ht="45.0" customHeight="true">
      <c r="P1252" s="3370" t="s">
        <v>39</v>
      </c>
      <c r="Q1252" s="3370" t="s">
        <v>40</v>
      </c>
      <c r="R1252" s="3387" t="n">
        <v>6.75</v>
      </c>
      <c r="S1252" s="3388" t="n">
        <f>ROUND(K1247,2)*R1252</f>
        <v>108.53999999999999</v>
      </c>
    </row>
    <row r="1253" ht="45.0" customHeight="true">
      <c r="P1253" s="3370" t="s">
        <v>41</v>
      </c>
      <c r="Q1253" s="3370" t="s">
        <v>42</v>
      </c>
      <c r="R1253" s="3389" t="n">
        <v>6.75</v>
      </c>
      <c r="S1253" s="3390" t="n">
        <f>ROUND(K1247,2)*R1253</f>
        <v>108.53999999999999</v>
      </c>
    </row>
    <row r="1254" ht="45.0" customHeight="true">
      <c r="P1254" s="3370" t="s">
        <v>43</v>
      </c>
      <c r="Q1254" s="3370" t="s">
        <v>44</v>
      </c>
      <c r="R1254" s="3391" t="n">
        <v>6.75</v>
      </c>
      <c r="S1254" s="3392" t="n">
        <f>ROUND(K1247,2)*R1254</f>
        <v>108.53999999999999</v>
      </c>
    </row>
    <row r="1255" ht="45.0" customHeight="true">
      <c r="P1255" s="3370" t="s">
        <v>45</v>
      </c>
      <c r="Q1255" s="3370" t="s">
        <v>46</v>
      </c>
      <c r="R1255" s="3393" t="n">
        <v>6.75</v>
      </c>
      <c r="S1255" s="3394" t="n">
        <f>ROUND(K1247,2)*R1255</f>
        <v>108.53999999999999</v>
      </c>
    </row>
    <row r="1256" ht="45.0" customHeight="true">
      <c r="P1256" s="3370" t="s">
        <v>47</v>
      </c>
      <c r="Q1256" s="3370" t="s">
        <v>48</v>
      </c>
      <c r="R1256" s="3395" t="n">
        <v>6.75</v>
      </c>
      <c r="S1256" s="3396" t="n">
        <f>ROUND(K1247,2)*R1256</f>
        <v>108.53999999999999</v>
      </c>
    </row>
    <row r="1257" ht="45.0" customHeight="true">
      <c r="A1257" s="3397" t="s">
        <v>23</v>
      </c>
      <c r="B1257" s="3397" t="s">
        <v>451</v>
      </c>
      <c r="C1257" s="3397" t="s">
        <v>25</v>
      </c>
      <c r="D1257" s="3397" t="s">
        <v>415</v>
      </c>
      <c r="E1257" s="3397" t="s">
        <v>416</v>
      </c>
      <c r="F1257" s="3398" t="n">
        <f>R1257+R1258+R1259+R1260+R1261+R1262+R1263+R1264+R1265+R1266</f>
        <v>30.0</v>
      </c>
      <c r="G1257" s="3397" t="s">
        <v>141</v>
      </c>
      <c r="H1257" s="3399" t="n">
        <v>5.81</v>
      </c>
      <c r="I1257" s="3400" t="n">
        <v>5.81</v>
      </c>
      <c r="J1257" s="3401" t="n">
        <v>0.2096</v>
      </c>
      <c r="K1257" s="3402" t="n">
        <f>ROUND(I1257,2)+(ROUND(I1257,2)*J1257)</f>
        <v>7.027775999999999</v>
      </c>
      <c r="L1257" s="3403" t="n">
        <f>ROUND(S1257,2)+ROUND(S1258,2)+ROUND(S1259,2)+ROUND(S1260,2)+ROUND(S1261,2)+ROUND(S1262,2)+ROUND(S1263,2)+ROUND(S1264,2)+ROUND(S1265,2)+ROUND(S1266,2)</f>
        <v>210.9</v>
      </c>
      <c r="M1257" s="3397" t="s">
        <v>21</v>
      </c>
      <c r="N1257" s="3397" t="s">
        <v>440</v>
      </c>
      <c r="O1257" s="3397" t="s">
        <v>441</v>
      </c>
      <c r="P1257" s="3397" t="s">
        <v>20</v>
      </c>
      <c r="Q1257" s="3397" t="s">
        <v>30</v>
      </c>
      <c r="R1257" s="3404" t="n">
        <v>3.0</v>
      </c>
      <c r="S1257" s="3405" t="n">
        <f>ROUND(K1257,2)*R1257</f>
        <v>21.09</v>
      </c>
    </row>
    <row r="1258" ht="45.0" customHeight="true">
      <c r="P1258" s="3397" t="s">
        <v>31</v>
      </c>
      <c r="Q1258" s="3397" t="s">
        <v>32</v>
      </c>
      <c r="R1258" s="3406" t="n">
        <v>3.0</v>
      </c>
      <c r="S1258" s="3407" t="n">
        <f>ROUND(K1257,2)*R1258</f>
        <v>21.09</v>
      </c>
    </row>
    <row r="1259" ht="45.0" customHeight="true">
      <c r="P1259" s="3397" t="s">
        <v>33</v>
      </c>
      <c r="Q1259" s="3397" t="s">
        <v>34</v>
      </c>
      <c r="R1259" s="3408" t="n">
        <v>3.0</v>
      </c>
      <c r="S1259" s="3409" t="n">
        <f>ROUND(K1257,2)*R1259</f>
        <v>21.09</v>
      </c>
    </row>
    <row r="1260" ht="45.0" customHeight="true">
      <c r="P1260" s="3397" t="s">
        <v>35</v>
      </c>
      <c r="Q1260" s="3397" t="s">
        <v>36</v>
      </c>
      <c r="R1260" s="3410" t="n">
        <v>3.0</v>
      </c>
      <c r="S1260" s="3411" t="n">
        <f>ROUND(K1257,2)*R1260</f>
        <v>21.09</v>
      </c>
    </row>
    <row r="1261" ht="45.0" customHeight="true">
      <c r="P1261" s="3397" t="s">
        <v>37</v>
      </c>
      <c r="Q1261" s="3397" t="s">
        <v>38</v>
      </c>
      <c r="R1261" s="3412" t="n">
        <v>3.0</v>
      </c>
      <c r="S1261" s="3413" t="n">
        <f>ROUND(K1257,2)*R1261</f>
        <v>21.09</v>
      </c>
    </row>
    <row r="1262" ht="45.0" customHeight="true">
      <c r="P1262" s="3397" t="s">
        <v>39</v>
      </c>
      <c r="Q1262" s="3397" t="s">
        <v>40</v>
      </c>
      <c r="R1262" s="3414" t="n">
        <v>3.0</v>
      </c>
      <c r="S1262" s="3415" t="n">
        <f>ROUND(K1257,2)*R1262</f>
        <v>21.09</v>
      </c>
    </row>
    <row r="1263" ht="45.0" customHeight="true">
      <c r="P1263" s="3397" t="s">
        <v>41</v>
      </c>
      <c r="Q1263" s="3397" t="s">
        <v>42</v>
      </c>
      <c r="R1263" s="3416" t="n">
        <v>3.0</v>
      </c>
      <c r="S1263" s="3417" t="n">
        <f>ROUND(K1257,2)*R1263</f>
        <v>21.09</v>
      </c>
    </row>
    <row r="1264" ht="45.0" customHeight="true">
      <c r="P1264" s="3397" t="s">
        <v>43</v>
      </c>
      <c r="Q1264" s="3397" t="s">
        <v>44</v>
      </c>
      <c r="R1264" s="3418" t="n">
        <v>3.0</v>
      </c>
      <c r="S1264" s="3419" t="n">
        <f>ROUND(K1257,2)*R1264</f>
        <v>21.09</v>
      </c>
    </row>
    <row r="1265" ht="45.0" customHeight="true">
      <c r="P1265" s="3397" t="s">
        <v>45</v>
      </c>
      <c r="Q1265" s="3397" t="s">
        <v>46</v>
      </c>
      <c r="R1265" s="3420" t="n">
        <v>3.0</v>
      </c>
      <c r="S1265" s="3421" t="n">
        <f>ROUND(K1257,2)*R1265</f>
        <v>21.09</v>
      </c>
    </row>
    <row r="1266" ht="45.0" customHeight="true">
      <c r="P1266" s="3397" t="s">
        <v>47</v>
      </c>
      <c r="Q1266" s="3397" t="s">
        <v>48</v>
      </c>
      <c r="R1266" s="3422" t="n">
        <v>3.0</v>
      </c>
      <c r="S1266" s="3423" t="n">
        <f>ROUND(K1257,2)*R1266</f>
        <v>21.09</v>
      </c>
    </row>
    <row r="1267" ht="45.0" customHeight="true">
      <c r="A1267" s="3424" t="s">
        <v>23</v>
      </c>
      <c r="B1267" s="3424" t="s">
        <v>452</v>
      </c>
      <c r="C1267" s="3424" t="s">
        <v>25</v>
      </c>
      <c r="D1267" s="3424" t="s">
        <v>406</v>
      </c>
      <c r="E1267" s="3424" t="s">
        <v>407</v>
      </c>
      <c r="F1267" s="3425" t="n">
        <f>R1267+R1268+R1269+R1270+R1271+R1272+R1273+R1274+R1275+R1276</f>
        <v>20.0</v>
      </c>
      <c r="G1267" s="3424" t="s">
        <v>162</v>
      </c>
      <c r="H1267" s="3426" t="n">
        <v>9.41</v>
      </c>
      <c r="I1267" s="3427" t="n">
        <v>9.41</v>
      </c>
      <c r="J1267" s="3428" t="n">
        <v>0.2096</v>
      </c>
      <c r="K1267" s="3429" t="n">
        <f>ROUND(I1267,2)+(ROUND(I1267,2)*J1267)</f>
        <v>11.382336</v>
      </c>
      <c r="L1267" s="3430" t="n">
        <f>ROUND(S1267,2)+ROUND(S1268,2)+ROUND(S1269,2)+ROUND(S1270,2)+ROUND(S1271,2)+ROUND(S1272,2)+ROUND(S1273,2)+ROUND(S1274,2)+ROUND(S1275,2)+ROUND(S1276,2)</f>
        <v>227.59999999999997</v>
      </c>
      <c r="M1267" s="3424" t="s">
        <v>21</v>
      </c>
      <c r="N1267" s="3424" t="s">
        <v>440</v>
      </c>
      <c r="O1267" s="3424" t="s">
        <v>441</v>
      </c>
      <c r="P1267" s="3424" t="s">
        <v>20</v>
      </c>
      <c r="Q1267" s="3424" t="s">
        <v>30</v>
      </c>
      <c r="R1267" s="3431" t="n">
        <v>2.0</v>
      </c>
      <c r="S1267" s="3432" t="n">
        <f>ROUND(K1267,2)*R1267</f>
        <v>22.76</v>
      </c>
    </row>
    <row r="1268" ht="45.0" customHeight="true">
      <c r="P1268" s="3424" t="s">
        <v>31</v>
      </c>
      <c r="Q1268" s="3424" t="s">
        <v>32</v>
      </c>
      <c r="R1268" s="3433" t="n">
        <v>2.0</v>
      </c>
      <c r="S1268" s="3434" t="n">
        <f>ROUND(K1267,2)*R1268</f>
        <v>22.76</v>
      </c>
    </row>
    <row r="1269" ht="45.0" customHeight="true">
      <c r="P1269" s="3424" t="s">
        <v>33</v>
      </c>
      <c r="Q1269" s="3424" t="s">
        <v>34</v>
      </c>
      <c r="R1269" s="3435" t="n">
        <v>2.0</v>
      </c>
      <c r="S1269" s="3436" t="n">
        <f>ROUND(K1267,2)*R1269</f>
        <v>22.76</v>
      </c>
    </row>
    <row r="1270" ht="45.0" customHeight="true">
      <c r="P1270" s="3424" t="s">
        <v>35</v>
      </c>
      <c r="Q1270" s="3424" t="s">
        <v>36</v>
      </c>
      <c r="R1270" s="3437" t="n">
        <v>2.0</v>
      </c>
      <c r="S1270" s="3438" t="n">
        <f>ROUND(K1267,2)*R1270</f>
        <v>22.76</v>
      </c>
    </row>
    <row r="1271" ht="45.0" customHeight="true">
      <c r="P1271" s="3424" t="s">
        <v>37</v>
      </c>
      <c r="Q1271" s="3424" t="s">
        <v>38</v>
      </c>
      <c r="R1271" s="3439" t="n">
        <v>2.0</v>
      </c>
      <c r="S1271" s="3440" t="n">
        <f>ROUND(K1267,2)*R1271</f>
        <v>22.76</v>
      </c>
    </row>
    <row r="1272" ht="45.0" customHeight="true">
      <c r="P1272" s="3424" t="s">
        <v>39</v>
      </c>
      <c r="Q1272" s="3424" t="s">
        <v>40</v>
      </c>
      <c r="R1272" s="3441" t="n">
        <v>2.0</v>
      </c>
      <c r="S1272" s="3442" t="n">
        <f>ROUND(K1267,2)*R1272</f>
        <v>22.76</v>
      </c>
    </row>
    <row r="1273" ht="45.0" customHeight="true">
      <c r="P1273" s="3424" t="s">
        <v>41</v>
      </c>
      <c r="Q1273" s="3424" t="s">
        <v>42</v>
      </c>
      <c r="R1273" s="3443" t="n">
        <v>2.0</v>
      </c>
      <c r="S1273" s="3444" t="n">
        <f>ROUND(K1267,2)*R1273</f>
        <v>22.76</v>
      </c>
    </row>
    <row r="1274" ht="45.0" customHeight="true">
      <c r="P1274" s="3424" t="s">
        <v>43</v>
      </c>
      <c r="Q1274" s="3424" t="s">
        <v>44</v>
      </c>
      <c r="R1274" s="3445" t="n">
        <v>2.0</v>
      </c>
      <c r="S1274" s="3446" t="n">
        <f>ROUND(K1267,2)*R1274</f>
        <v>22.76</v>
      </c>
    </row>
    <row r="1275" ht="45.0" customHeight="true">
      <c r="P1275" s="3424" t="s">
        <v>45</v>
      </c>
      <c r="Q1275" s="3424" t="s">
        <v>46</v>
      </c>
      <c r="R1275" s="3447" t="n">
        <v>2.0</v>
      </c>
      <c r="S1275" s="3448" t="n">
        <f>ROUND(K1267,2)*R1275</f>
        <v>22.76</v>
      </c>
    </row>
    <row r="1276" ht="45.0" customHeight="true">
      <c r="P1276" s="3424" t="s">
        <v>47</v>
      </c>
      <c r="Q1276" s="3424" t="s">
        <v>48</v>
      </c>
      <c r="R1276" s="3449" t="n">
        <v>2.0</v>
      </c>
      <c r="S1276" s="3450" t="n">
        <f>ROUND(K1267,2)*R1276</f>
        <v>22.76</v>
      </c>
    </row>
    <row r="1277" ht="45.0" customHeight="true">
      <c r="A1277" s="3451" t="s">
        <v>23</v>
      </c>
      <c r="B1277" s="3451" t="s">
        <v>453</v>
      </c>
      <c r="C1277" s="3451" t="s">
        <v>25</v>
      </c>
      <c r="D1277" s="3451" t="s">
        <v>454</v>
      </c>
      <c r="E1277" s="3451" t="s">
        <v>455</v>
      </c>
      <c r="F1277" s="3452" t="n">
        <f>R1277+R1278+R1279+R1280+R1281+R1282+R1283+R1284+R1285+R1286</f>
        <v>10.0</v>
      </c>
      <c r="G1277" s="3451" t="s">
        <v>162</v>
      </c>
      <c r="H1277" s="3453" t="n">
        <v>13.03</v>
      </c>
      <c r="I1277" s="3454" t="n">
        <v>13.03</v>
      </c>
      <c r="J1277" s="3455" t="n">
        <v>0.2096</v>
      </c>
      <c r="K1277" s="3456" t="n">
        <f>ROUND(I1277,2)+(ROUND(I1277,2)*J1277)</f>
        <v>15.761087999999999</v>
      </c>
      <c r="L1277" s="3457" t="n">
        <f>ROUND(S1277,2)+ROUND(S1278,2)+ROUND(S1279,2)+ROUND(S1280,2)+ROUND(S1281,2)+ROUND(S1282,2)+ROUND(S1283,2)+ROUND(S1284,2)+ROUND(S1285,2)+ROUND(S1286,2)</f>
        <v>157.6</v>
      </c>
      <c r="M1277" s="3451" t="s">
        <v>21</v>
      </c>
      <c r="N1277" s="3451" t="s">
        <v>440</v>
      </c>
      <c r="O1277" s="3451" t="s">
        <v>441</v>
      </c>
      <c r="P1277" s="3451" t="s">
        <v>20</v>
      </c>
      <c r="Q1277" s="3451" t="s">
        <v>30</v>
      </c>
      <c r="R1277" s="3458" t="n">
        <v>1.0</v>
      </c>
      <c r="S1277" s="3459" t="n">
        <f>ROUND(K1277,2)*R1277</f>
        <v>15.76</v>
      </c>
    </row>
    <row r="1278" ht="45.0" customHeight="true">
      <c r="P1278" s="3451" t="s">
        <v>31</v>
      </c>
      <c r="Q1278" s="3451" t="s">
        <v>32</v>
      </c>
      <c r="R1278" s="3460" t="n">
        <v>1.0</v>
      </c>
      <c r="S1278" s="3461" t="n">
        <f>ROUND(K1277,2)*R1278</f>
        <v>15.76</v>
      </c>
    </row>
    <row r="1279" ht="45.0" customHeight="true">
      <c r="P1279" s="3451" t="s">
        <v>33</v>
      </c>
      <c r="Q1279" s="3451" t="s">
        <v>34</v>
      </c>
      <c r="R1279" s="3462" t="n">
        <v>1.0</v>
      </c>
      <c r="S1279" s="3463" t="n">
        <f>ROUND(K1277,2)*R1279</f>
        <v>15.76</v>
      </c>
    </row>
    <row r="1280" ht="45.0" customHeight="true">
      <c r="P1280" s="3451" t="s">
        <v>35</v>
      </c>
      <c r="Q1280" s="3451" t="s">
        <v>36</v>
      </c>
      <c r="R1280" s="3464" t="n">
        <v>1.0</v>
      </c>
      <c r="S1280" s="3465" t="n">
        <f>ROUND(K1277,2)*R1280</f>
        <v>15.76</v>
      </c>
    </row>
    <row r="1281" ht="45.0" customHeight="true">
      <c r="P1281" s="3451" t="s">
        <v>37</v>
      </c>
      <c r="Q1281" s="3451" t="s">
        <v>38</v>
      </c>
      <c r="R1281" s="3466" t="n">
        <v>1.0</v>
      </c>
      <c r="S1281" s="3467" t="n">
        <f>ROUND(K1277,2)*R1281</f>
        <v>15.76</v>
      </c>
    </row>
    <row r="1282" ht="45.0" customHeight="true">
      <c r="P1282" s="3451" t="s">
        <v>39</v>
      </c>
      <c r="Q1282" s="3451" t="s">
        <v>40</v>
      </c>
      <c r="R1282" s="3468" t="n">
        <v>1.0</v>
      </c>
      <c r="S1282" s="3469" t="n">
        <f>ROUND(K1277,2)*R1282</f>
        <v>15.76</v>
      </c>
    </row>
    <row r="1283" ht="45.0" customHeight="true">
      <c r="P1283" s="3451" t="s">
        <v>41</v>
      </c>
      <c r="Q1283" s="3451" t="s">
        <v>42</v>
      </c>
      <c r="R1283" s="3470" t="n">
        <v>1.0</v>
      </c>
      <c r="S1283" s="3471" t="n">
        <f>ROUND(K1277,2)*R1283</f>
        <v>15.76</v>
      </c>
    </row>
    <row r="1284" ht="45.0" customHeight="true">
      <c r="P1284" s="3451" t="s">
        <v>43</v>
      </c>
      <c r="Q1284" s="3451" t="s">
        <v>44</v>
      </c>
      <c r="R1284" s="3472" t="n">
        <v>1.0</v>
      </c>
      <c r="S1284" s="3473" t="n">
        <f>ROUND(K1277,2)*R1284</f>
        <v>15.76</v>
      </c>
    </row>
    <row r="1285" ht="45.0" customHeight="true">
      <c r="P1285" s="3451" t="s">
        <v>45</v>
      </c>
      <c r="Q1285" s="3451" t="s">
        <v>46</v>
      </c>
      <c r="R1285" s="3474" t="n">
        <v>1.0</v>
      </c>
      <c r="S1285" s="3475" t="n">
        <f>ROUND(K1277,2)*R1285</f>
        <v>15.76</v>
      </c>
    </row>
    <row r="1286" ht="45.0" customHeight="true">
      <c r="P1286" s="3451" t="s">
        <v>47</v>
      </c>
      <c r="Q1286" s="3451" t="s">
        <v>48</v>
      </c>
      <c r="R1286" s="3476" t="n">
        <v>1.0</v>
      </c>
      <c r="S1286" s="3477" t="n">
        <f>ROUND(K1277,2)*R1286</f>
        <v>15.76</v>
      </c>
    </row>
    <row r="1287" ht="45.0" customHeight="true">
      <c r="A1287" s="3478" t="s">
        <v>23</v>
      </c>
      <c r="B1287" s="3478" t="s">
        <v>456</v>
      </c>
      <c r="C1287" s="3478" t="s">
        <v>25</v>
      </c>
      <c r="D1287" s="3478" t="s">
        <v>457</v>
      </c>
      <c r="E1287" s="3478" t="s">
        <v>458</v>
      </c>
      <c r="F1287" s="3479" t="n">
        <f>R1287+R1288+R1289+R1290+R1291+R1292+R1293+R1294+R1295+R1296</f>
        <v>10.0</v>
      </c>
      <c r="G1287" s="3478" t="s">
        <v>162</v>
      </c>
      <c r="H1287" s="3480" t="n">
        <v>307.9</v>
      </c>
      <c r="I1287" s="3481" t="n">
        <v>307.9</v>
      </c>
      <c r="J1287" s="3482" t="n">
        <v>0.2096</v>
      </c>
      <c r="K1287" s="3483" t="n">
        <f>ROUND(I1287,2)+(ROUND(I1287,2)*J1287)</f>
        <v>372.43584</v>
      </c>
      <c r="L1287" s="3484" t="n">
        <f>ROUND(S1287,2)+ROUND(S1288,2)+ROUND(S1289,2)+ROUND(S1290,2)+ROUND(S1291,2)+ROUND(S1292,2)+ROUND(S1293,2)+ROUND(S1294,2)+ROUND(S1295,2)+ROUND(S1296,2)</f>
        <v>3724.4</v>
      </c>
      <c r="M1287" s="3478" t="s">
        <v>21</v>
      </c>
      <c r="N1287" s="3478" t="s">
        <v>459</v>
      </c>
      <c r="O1287" s="3478" t="s">
        <v>460</v>
      </c>
      <c r="P1287" s="3478" t="s">
        <v>20</v>
      </c>
      <c r="Q1287" s="3478" t="s">
        <v>30</v>
      </c>
      <c r="R1287" s="3485" t="n">
        <v>1.0</v>
      </c>
      <c r="S1287" s="3486" t="n">
        <f>ROUND(K1287,2)*R1287</f>
        <v>372.44</v>
      </c>
    </row>
    <row r="1288" ht="45.0" customHeight="true">
      <c r="P1288" s="3478" t="s">
        <v>31</v>
      </c>
      <c r="Q1288" s="3478" t="s">
        <v>32</v>
      </c>
      <c r="R1288" s="3487" t="n">
        <v>1.0</v>
      </c>
      <c r="S1288" s="3488" t="n">
        <f>ROUND(K1287,2)*R1288</f>
        <v>372.44</v>
      </c>
    </row>
    <row r="1289" ht="45.0" customHeight="true">
      <c r="P1289" s="3478" t="s">
        <v>33</v>
      </c>
      <c r="Q1289" s="3478" t="s">
        <v>34</v>
      </c>
      <c r="R1289" s="3489" t="n">
        <v>1.0</v>
      </c>
      <c r="S1289" s="3490" t="n">
        <f>ROUND(K1287,2)*R1289</f>
        <v>372.44</v>
      </c>
    </row>
    <row r="1290" ht="45.0" customHeight="true">
      <c r="P1290" s="3478" t="s">
        <v>35</v>
      </c>
      <c r="Q1290" s="3478" t="s">
        <v>36</v>
      </c>
      <c r="R1290" s="3491" t="n">
        <v>1.0</v>
      </c>
      <c r="S1290" s="3492" t="n">
        <f>ROUND(K1287,2)*R1290</f>
        <v>372.44</v>
      </c>
    </row>
    <row r="1291" ht="45.0" customHeight="true">
      <c r="P1291" s="3478" t="s">
        <v>37</v>
      </c>
      <c r="Q1291" s="3478" t="s">
        <v>38</v>
      </c>
      <c r="R1291" s="3493" t="n">
        <v>1.0</v>
      </c>
      <c r="S1291" s="3494" t="n">
        <f>ROUND(K1287,2)*R1291</f>
        <v>372.44</v>
      </c>
    </row>
    <row r="1292" ht="45.0" customHeight="true">
      <c r="P1292" s="3478" t="s">
        <v>39</v>
      </c>
      <c r="Q1292" s="3478" t="s">
        <v>40</v>
      </c>
      <c r="R1292" s="3495" t="n">
        <v>1.0</v>
      </c>
      <c r="S1292" s="3496" t="n">
        <f>ROUND(K1287,2)*R1292</f>
        <v>372.44</v>
      </c>
    </row>
    <row r="1293" ht="45.0" customHeight="true">
      <c r="P1293" s="3478" t="s">
        <v>41</v>
      </c>
      <c r="Q1293" s="3478" t="s">
        <v>42</v>
      </c>
      <c r="R1293" s="3497" t="n">
        <v>1.0</v>
      </c>
      <c r="S1293" s="3498" t="n">
        <f>ROUND(K1287,2)*R1293</f>
        <v>372.44</v>
      </c>
    </row>
    <row r="1294" ht="45.0" customHeight="true">
      <c r="P1294" s="3478" t="s">
        <v>43</v>
      </c>
      <c r="Q1294" s="3478" t="s">
        <v>44</v>
      </c>
      <c r="R1294" s="3499" t="n">
        <v>1.0</v>
      </c>
      <c r="S1294" s="3500" t="n">
        <f>ROUND(K1287,2)*R1294</f>
        <v>372.44</v>
      </c>
    </row>
    <row r="1295" ht="45.0" customHeight="true">
      <c r="P1295" s="3478" t="s">
        <v>45</v>
      </c>
      <c r="Q1295" s="3478" t="s">
        <v>46</v>
      </c>
      <c r="R1295" s="3501" t="n">
        <v>1.0</v>
      </c>
      <c r="S1295" s="3502" t="n">
        <f>ROUND(K1287,2)*R1295</f>
        <v>372.44</v>
      </c>
    </row>
    <row r="1296" ht="45.0" customHeight="true">
      <c r="P1296" s="3478" t="s">
        <v>47</v>
      </c>
      <c r="Q1296" s="3478" t="s">
        <v>48</v>
      </c>
      <c r="R1296" s="3503" t="n">
        <v>1.0</v>
      </c>
      <c r="S1296" s="3504" t="n">
        <f>ROUND(K1287,2)*R1296</f>
        <v>372.44</v>
      </c>
    </row>
    <row r="1297" ht="45.0" customHeight="true">
      <c r="A1297" s="3505" t="s">
        <v>23</v>
      </c>
      <c r="B1297" s="3505" t="s">
        <v>461</v>
      </c>
      <c r="C1297" s="3505" t="s">
        <v>25</v>
      </c>
      <c r="D1297" s="3505" t="s">
        <v>462</v>
      </c>
      <c r="E1297" s="3505" t="s">
        <v>463</v>
      </c>
      <c r="F1297" s="3506" t="n">
        <f>R1297+R1298+R1299+R1300+R1301+R1302+R1303+R1304+R1305+R1306</f>
        <v>10.0</v>
      </c>
      <c r="G1297" s="3505" t="s">
        <v>162</v>
      </c>
      <c r="H1297" s="3507" t="n">
        <v>4.56</v>
      </c>
      <c r="I1297" s="3508" t="n">
        <v>4.56</v>
      </c>
      <c r="J1297" s="3509" t="n">
        <v>0.2096</v>
      </c>
      <c r="K1297" s="3510" t="n">
        <f>ROUND(I1297,2)+(ROUND(I1297,2)*J1297)</f>
        <v>5.515776</v>
      </c>
      <c r="L1297" s="3511" t="n">
        <f>ROUND(S1297,2)+ROUND(S1298,2)+ROUND(S1299,2)+ROUND(S1300,2)+ROUND(S1301,2)+ROUND(S1302,2)+ROUND(S1303,2)+ROUND(S1304,2)+ROUND(S1305,2)+ROUND(S1306,2)</f>
        <v>55.19999999999999</v>
      </c>
      <c r="M1297" s="3505" t="s">
        <v>21</v>
      </c>
      <c r="N1297" s="3505" t="s">
        <v>459</v>
      </c>
      <c r="O1297" s="3505" t="s">
        <v>460</v>
      </c>
      <c r="P1297" s="3505" t="s">
        <v>20</v>
      </c>
      <c r="Q1297" s="3505" t="s">
        <v>30</v>
      </c>
      <c r="R1297" s="3512" t="n">
        <v>1.0</v>
      </c>
      <c r="S1297" s="3513" t="n">
        <f>ROUND(K1297,2)*R1297</f>
        <v>5.52</v>
      </c>
    </row>
    <row r="1298" ht="45.0" customHeight="true">
      <c r="P1298" s="3505" t="s">
        <v>31</v>
      </c>
      <c r="Q1298" s="3505" t="s">
        <v>32</v>
      </c>
      <c r="R1298" s="3514" t="n">
        <v>1.0</v>
      </c>
      <c r="S1298" s="3515" t="n">
        <f>ROUND(K1297,2)*R1298</f>
        <v>5.52</v>
      </c>
    </row>
    <row r="1299" ht="45.0" customHeight="true">
      <c r="P1299" s="3505" t="s">
        <v>33</v>
      </c>
      <c r="Q1299" s="3505" t="s">
        <v>34</v>
      </c>
      <c r="R1299" s="3516" t="n">
        <v>1.0</v>
      </c>
      <c r="S1299" s="3517" t="n">
        <f>ROUND(K1297,2)*R1299</f>
        <v>5.52</v>
      </c>
    </row>
    <row r="1300" ht="45.0" customHeight="true">
      <c r="P1300" s="3505" t="s">
        <v>35</v>
      </c>
      <c r="Q1300" s="3505" t="s">
        <v>36</v>
      </c>
      <c r="R1300" s="3518" t="n">
        <v>1.0</v>
      </c>
      <c r="S1300" s="3519" t="n">
        <f>ROUND(K1297,2)*R1300</f>
        <v>5.52</v>
      </c>
    </row>
    <row r="1301" ht="45.0" customHeight="true">
      <c r="P1301" s="3505" t="s">
        <v>37</v>
      </c>
      <c r="Q1301" s="3505" t="s">
        <v>38</v>
      </c>
      <c r="R1301" s="3520" t="n">
        <v>1.0</v>
      </c>
      <c r="S1301" s="3521" t="n">
        <f>ROUND(K1297,2)*R1301</f>
        <v>5.52</v>
      </c>
    </row>
    <row r="1302" ht="45.0" customHeight="true">
      <c r="P1302" s="3505" t="s">
        <v>39</v>
      </c>
      <c r="Q1302" s="3505" t="s">
        <v>40</v>
      </c>
      <c r="R1302" s="3522" t="n">
        <v>1.0</v>
      </c>
      <c r="S1302" s="3523" t="n">
        <f>ROUND(K1297,2)*R1302</f>
        <v>5.52</v>
      </c>
    </row>
    <row r="1303" ht="45.0" customHeight="true">
      <c r="P1303" s="3505" t="s">
        <v>41</v>
      </c>
      <c r="Q1303" s="3505" t="s">
        <v>42</v>
      </c>
      <c r="R1303" s="3524" t="n">
        <v>1.0</v>
      </c>
      <c r="S1303" s="3525" t="n">
        <f>ROUND(K1297,2)*R1303</f>
        <v>5.52</v>
      </c>
    </row>
    <row r="1304" ht="45.0" customHeight="true">
      <c r="P1304" s="3505" t="s">
        <v>43</v>
      </c>
      <c r="Q1304" s="3505" t="s">
        <v>44</v>
      </c>
      <c r="R1304" s="3526" t="n">
        <v>1.0</v>
      </c>
      <c r="S1304" s="3527" t="n">
        <f>ROUND(K1297,2)*R1304</f>
        <v>5.52</v>
      </c>
    </row>
    <row r="1305" ht="45.0" customHeight="true">
      <c r="P1305" s="3505" t="s">
        <v>45</v>
      </c>
      <c r="Q1305" s="3505" t="s">
        <v>46</v>
      </c>
      <c r="R1305" s="3528" t="n">
        <v>1.0</v>
      </c>
      <c r="S1305" s="3529" t="n">
        <f>ROUND(K1297,2)*R1305</f>
        <v>5.52</v>
      </c>
    </row>
    <row r="1306" ht="45.0" customHeight="true">
      <c r="P1306" s="3505" t="s">
        <v>47</v>
      </c>
      <c r="Q1306" s="3505" t="s">
        <v>48</v>
      </c>
      <c r="R1306" s="3530" t="n">
        <v>1.0</v>
      </c>
      <c r="S1306" s="3531" t="n">
        <f>ROUND(K1297,2)*R1306</f>
        <v>5.52</v>
      </c>
    </row>
    <row r="1307" ht="45.0" customHeight="true">
      <c r="A1307" s="3532" t="s">
        <v>23</v>
      </c>
      <c r="B1307" s="3532" t="s">
        <v>464</v>
      </c>
      <c r="C1307" s="3532" t="s">
        <v>25</v>
      </c>
      <c r="D1307" s="3532" t="s">
        <v>465</v>
      </c>
      <c r="E1307" s="3532" t="s">
        <v>466</v>
      </c>
      <c r="F1307" s="3533" t="n">
        <f>R1307+R1308+R1309+R1310+R1311+R1312+R1313+R1314+R1315+R1316</f>
        <v>20.0</v>
      </c>
      <c r="G1307" s="3532" t="s">
        <v>162</v>
      </c>
      <c r="H1307" s="3534" t="n">
        <v>5.14</v>
      </c>
      <c r="I1307" s="3535" t="n">
        <v>5.14</v>
      </c>
      <c r="J1307" s="3536" t="n">
        <v>0.2096</v>
      </c>
      <c r="K1307" s="3537" t="n">
        <f>ROUND(I1307,2)+(ROUND(I1307,2)*J1307)</f>
        <v>6.217344</v>
      </c>
      <c r="L1307" s="3538" t="n">
        <f>ROUND(S1307,2)+ROUND(S1308,2)+ROUND(S1309,2)+ROUND(S1310,2)+ROUND(S1311,2)+ROUND(S1312,2)+ROUND(S1313,2)+ROUND(S1314,2)+ROUND(S1315,2)+ROUND(S1316,2)</f>
        <v>124.39999999999999</v>
      </c>
      <c r="M1307" s="3532" t="s">
        <v>21</v>
      </c>
      <c r="N1307" s="3532" t="s">
        <v>459</v>
      </c>
      <c r="O1307" s="3532" t="s">
        <v>460</v>
      </c>
      <c r="P1307" s="3532" t="s">
        <v>20</v>
      </c>
      <c r="Q1307" s="3532" t="s">
        <v>30</v>
      </c>
      <c r="R1307" s="3539" t="n">
        <v>2.0</v>
      </c>
      <c r="S1307" s="3540" t="n">
        <f>ROUND(K1307,2)*R1307</f>
        <v>12.44</v>
      </c>
    </row>
    <row r="1308" ht="45.0" customHeight="true">
      <c r="P1308" s="3532" t="s">
        <v>31</v>
      </c>
      <c r="Q1308" s="3532" t="s">
        <v>32</v>
      </c>
      <c r="R1308" s="3541" t="n">
        <v>2.0</v>
      </c>
      <c r="S1308" s="3542" t="n">
        <f>ROUND(K1307,2)*R1308</f>
        <v>12.44</v>
      </c>
    </row>
    <row r="1309" ht="45.0" customHeight="true">
      <c r="P1309" s="3532" t="s">
        <v>33</v>
      </c>
      <c r="Q1309" s="3532" t="s">
        <v>34</v>
      </c>
      <c r="R1309" s="3543" t="n">
        <v>2.0</v>
      </c>
      <c r="S1309" s="3544" t="n">
        <f>ROUND(K1307,2)*R1309</f>
        <v>12.44</v>
      </c>
    </row>
    <row r="1310" ht="45.0" customHeight="true">
      <c r="P1310" s="3532" t="s">
        <v>35</v>
      </c>
      <c r="Q1310" s="3532" t="s">
        <v>36</v>
      </c>
      <c r="R1310" s="3545" t="n">
        <v>2.0</v>
      </c>
      <c r="S1310" s="3546" t="n">
        <f>ROUND(K1307,2)*R1310</f>
        <v>12.44</v>
      </c>
    </row>
    <row r="1311" ht="45.0" customHeight="true">
      <c r="P1311" s="3532" t="s">
        <v>37</v>
      </c>
      <c r="Q1311" s="3532" t="s">
        <v>38</v>
      </c>
      <c r="R1311" s="3547" t="n">
        <v>2.0</v>
      </c>
      <c r="S1311" s="3548" t="n">
        <f>ROUND(K1307,2)*R1311</f>
        <v>12.44</v>
      </c>
    </row>
    <row r="1312" ht="45.0" customHeight="true">
      <c r="P1312" s="3532" t="s">
        <v>39</v>
      </c>
      <c r="Q1312" s="3532" t="s">
        <v>40</v>
      </c>
      <c r="R1312" s="3549" t="n">
        <v>2.0</v>
      </c>
      <c r="S1312" s="3550" t="n">
        <f>ROUND(K1307,2)*R1312</f>
        <v>12.44</v>
      </c>
    </row>
    <row r="1313" ht="45.0" customHeight="true">
      <c r="P1313" s="3532" t="s">
        <v>41</v>
      </c>
      <c r="Q1313" s="3532" t="s">
        <v>42</v>
      </c>
      <c r="R1313" s="3551" t="n">
        <v>2.0</v>
      </c>
      <c r="S1313" s="3552" t="n">
        <f>ROUND(K1307,2)*R1313</f>
        <v>12.44</v>
      </c>
    </row>
    <row r="1314" ht="45.0" customHeight="true">
      <c r="P1314" s="3532" t="s">
        <v>43</v>
      </c>
      <c r="Q1314" s="3532" t="s">
        <v>44</v>
      </c>
      <c r="R1314" s="3553" t="n">
        <v>2.0</v>
      </c>
      <c r="S1314" s="3554" t="n">
        <f>ROUND(K1307,2)*R1314</f>
        <v>12.44</v>
      </c>
    </row>
    <row r="1315" ht="45.0" customHeight="true">
      <c r="P1315" s="3532" t="s">
        <v>45</v>
      </c>
      <c r="Q1315" s="3532" t="s">
        <v>46</v>
      </c>
      <c r="R1315" s="3555" t="n">
        <v>2.0</v>
      </c>
      <c r="S1315" s="3556" t="n">
        <f>ROUND(K1307,2)*R1315</f>
        <v>12.44</v>
      </c>
    </row>
    <row r="1316" ht="45.0" customHeight="true">
      <c r="P1316" s="3532" t="s">
        <v>47</v>
      </c>
      <c r="Q1316" s="3532" t="s">
        <v>48</v>
      </c>
      <c r="R1316" s="3557" t="n">
        <v>2.0</v>
      </c>
      <c r="S1316" s="3558" t="n">
        <f>ROUND(K1307,2)*R1316</f>
        <v>12.44</v>
      </c>
    </row>
    <row r="1317" ht="45.0" customHeight="true">
      <c r="A1317" s="3559" t="s">
        <v>23</v>
      </c>
      <c r="B1317" s="3559" t="s">
        <v>467</v>
      </c>
      <c r="C1317" s="3559" t="s">
        <v>25</v>
      </c>
      <c r="D1317" s="3559" t="s">
        <v>468</v>
      </c>
      <c r="E1317" s="3559" t="s">
        <v>469</v>
      </c>
      <c r="F1317" s="3560" t="n">
        <f>R1317+R1318+R1319+R1320+R1321+R1322+R1323+R1324+R1325+R1326</f>
        <v>10.0</v>
      </c>
      <c r="G1317" s="3559" t="s">
        <v>162</v>
      </c>
      <c r="H1317" s="3561" t="n">
        <v>21.27</v>
      </c>
      <c r="I1317" s="3562" t="n">
        <v>21.27</v>
      </c>
      <c r="J1317" s="3563" t="n">
        <v>0.2096</v>
      </c>
      <c r="K1317" s="3564" t="n">
        <f>ROUND(I1317,2)+(ROUND(I1317,2)*J1317)</f>
        <v>25.728192</v>
      </c>
      <c r="L1317" s="3565" t="n">
        <f>ROUND(S1317,2)+ROUND(S1318,2)+ROUND(S1319,2)+ROUND(S1320,2)+ROUND(S1321,2)+ROUND(S1322,2)+ROUND(S1323,2)+ROUND(S1324,2)+ROUND(S1325,2)+ROUND(S1326,2)</f>
        <v>257.29999999999995</v>
      </c>
      <c r="M1317" s="3559" t="s">
        <v>21</v>
      </c>
      <c r="N1317" s="3559" t="s">
        <v>459</v>
      </c>
      <c r="O1317" s="3559" t="s">
        <v>460</v>
      </c>
      <c r="P1317" s="3559" t="s">
        <v>20</v>
      </c>
      <c r="Q1317" s="3559" t="s">
        <v>30</v>
      </c>
      <c r="R1317" s="3566" t="n">
        <v>1.0</v>
      </c>
      <c r="S1317" s="3567" t="n">
        <f>ROUND(K1317,2)*R1317</f>
        <v>25.73</v>
      </c>
    </row>
    <row r="1318" ht="45.0" customHeight="true">
      <c r="P1318" s="3559" t="s">
        <v>31</v>
      </c>
      <c r="Q1318" s="3559" t="s">
        <v>32</v>
      </c>
      <c r="R1318" s="3568" t="n">
        <v>1.0</v>
      </c>
      <c r="S1318" s="3569" t="n">
        <f>ROUND(K1317,2)*R1318</f>
        <v>25.73</v>
      </c>
    </row>
    <row r="1319" ht="45.0" customHeight="true">
      <c r="P1319" s="3559" t="s">
        <v>33</v>
      </c>
      <c r="Q1319" s="3559" t="s">
        <v>34</v>
      </c>
      <c r="R1319" s="3570" t="n">
        <v>1.0</v>
      </c>
      <c r="S1319" s="3571" t="n">
        <f>ROUND(K1317,2)*R1319</f>
        <v>25.73</v>
      </c>
    </row>
    <row r="1320" ht="45.0" customHeight="true">
      <c r="P1320" s="3559" t="s">
        <v>35</v>
      </c>
      <c r="Q1320" s="3559" t="s">
        <v>36</v>
      </c>
      <c r="R1320" s="3572" t="n">
        <v>1.0</v>
      </c>
      <c r="S1320" s="3573" t="n">
        <f>ROUND(K1317,2)*R1320</f>
        <v>25.73</v>
      </c>
    </row>
    <row r="1321" ht="45.0" customHeight="true">
      <c r="P1321" s="3559" t="s">
        <v>37</v>
      </c>
      <c r="Q1321" s="3559" t="s">
        <v>38</v>
      </c>
      <c r="R1321" s="3574" t="n">
        <v>1.0</v>
      </c>
      <c r="S1321" s="3575" t="n">
        <f>ROUND(K1317,2)*R1321</f>
        <v>25.73</v>
      </c>
    </row>
    <row r="1322" ht="45.0" customHeight="true">
      <c r="P1322" s="3559" t="s">
        <v>39</v>
      </c>
      <c r="Q1322" s="3559" t="s">
        <v>40</v>
      </c>
      <c r="R1322" s="3576" t="n">
        <v>1.0</v>
      </c>
      <c r="S1322" s="3577" t="n">
        <f>ROUND(K1317,2)*R1322</f>
        <v>25.73</v>
      </c>
    </row>
    <row r="1323" ht="45.0" customHeight="true">
      <c r="P1323" s="3559" t="s">
        <v>41</v>
      </c>
      <c r="Q1323" s="3559" t="s">
        <v>42</v>
      </c>
      <c r="R1323" s="3578" t="n">
        <v>1.0</v>
      </c>
      <c r="S1323" s="3579" t="n">
        <f>ROUND(K1317,2)*R1323</f>
        <v>25.73</v>
      </c>
    </row>
    <row r="1324" ht="45.0" customHeight="true">
      <c r="P1324" s="3559" t="s">
        <v>43</v>
      </c>
      <c r="Q1324" s="3559" t="s">
        <v>44</v>
      </c>
      <c r="R1324" s="3580" t="n">
        <v>1.0</v>
      </c>
      <c r="S1324" s="3581" t="n">
        <f>ROUND(K1317,2)*R1324</f>
        <v>25.73</v>
      </c>
    </row>
    <row r="1325" ht="45.0" customHeight="true">
      <c r="P1325" s="3559" t="s">
        <v>45</v>
      </c>
      <c r="Q1325" s="3559" t="s">
        <v>46</v>
      </c>
      <c r="R1325" s="3582" t="n">
        <v>1.0</v>
      </c>
      <c r="S1325" s="3583" t="n">
        <f>ROUND(K1317,2)*R1325</f>
        <v>25.73</v>
      </c>
    </row>
    <row r="1326" ht="45.0" customHeight="true">
      <c r="P1326" s="3559" t="s">
        <v>47</v>
      </c>
      <c r="Q1326" s="3559" t="s">
        <v>48</v>
      </c>
      <c r="R1326" s="3584" t="n">
        <v>1.0</v>
      </c>
      <c r="S1326" s="3585" t="n">
        <f>ROUND(K1317,2)*R1326</f>
        <v>25.73</v>
      </c>
    </row>
    <row r="1327" ht="45.0" customHeight="true">
      <c r="A1327" s="3586" t="s">
        <v>23</v>
      </c>
      <c r="B1327" s="3586" t="s">
        <v>470</v>
      </c>
      <c r="C1327" s="3586" t="s">
        <v>25</v>
      </c>
      <c r="D1327" s="3586" t="s">
        <v>471</v>
      </c>
      <c r="E1327" s="3586" t="s">
        <v>472</v>
      </c>
      <c r="F1327" s="3587" t="n">
        <f>R1327+R1328+R1329+R1330+R1331+R1332+R1333+R1334+R1335+R1336</f>
        <v>20.0</v>
      </c>
      <c r="G1327" s="3586" t="s">
        <v>162</v>
      </c>
      <c r="H1327" s="3588" t="n">
        <v>28.51</v>
      </c>
      <c r="I1327" s="3589" t="n">
        <v>28.51</v>
      </c>
      <c r="J1327" s="3590" t="n">
        <v>0.2096</v>
      </c>
      <c r="K1327" s="3591" t="n">
        <f>ROUND(I1327,2)+(ROUND(I1327,2)*J1327)</f>
        <v>34.485696000000004</v>
      </c>
      <c r="L1327" s="3592" t="n">
        <f>ROUND(S1327,2)+ROUND(S1328,2)+ROUND(S1329,2)+ROUND(S1330,2)+ROUND(S1331,2)+ROUND(S1332,2)+ROUND(S1333,2)+ROUND(S1334,2)+ROUND(S1335,2)+ROUND(S1336,2)</f>
        <v>689.8000000000001</v>
      </c>
      <c r="M1327" s="3586" t="s">
        <v>21</v>
      </c>
      <c r="N1327" s="3586" t="s">
        <v>459</v>
      </c>
      <c r="O1327" s="3586" t="s">
        <v>460</v>
      </c>
      <c r="P1327" s="3586" t="s">
        <v>20</v>
      </c>
      <c r="Q1327" s="3586" t="s">
        <v>30</v>
      </c>
      <c r="R1327" s="3593" t="n">
        <v>2.0</v>
      </c>
      <c r="S1327" s="3594" t="n">
        <f>ROUND(K1327,2)*R1327</f>
        <v>68.98</v>
      </c>
    </row>
    <row r="1328" ht="45.0" customHeight="true">
      <c r="P1328" s="3586" t="s">
        <v>31</v>
      </c>
      <c r="Q1328" s="3586" t="s">
        <v>32</v>
      </c>
      <c r="R1328" s="3595" t="n">
        <v>2.0</v>
      </c>
      <c r="S1328" s="3596" t="n">
        <f>ROUND(K1327,2)*R1328</f>
        <v>68.98</v>
      </c>
    </row>
    <row r="1329" ht="45.0" customHeight="true">
      <c r="P1329" s="3586" t="s">
        <v>33</v>
      </c>
      <c r="Q1329" s="3586" t="s">
        <v>34</v>
      </c>
      <c r="R1329" s="3597" t="n">
        <v>2.0</v>
      </c>
      <c r="S1329" s="3598" t="n">
        <f>ROUND(K1327,2)*R1329</f>
        <v>68.98</v>
      </c>
    </row>
    <row r="1330" ht="45.0" customHeight="true">
      <c r="P1330" s="3586" t="s">
        <v>35</v>
      </c>
      <c r="Q1330" s="3586" t="s">
        <v>36</v>
      </c>
      <c r="R1330" s="3599" t="n">
        <v>2.0</v>
      </c>
      <c r="S1330" s="3600" t="n">
        <f>ROUND(K1327,2)*R1330</f>
        <v>68.98</v>
      </c>
    </row>
    <row r="1331" ht="45.0" customHeight="true">
      <c r="P1331" s="3586" t="s">
        <v>37</v>
      </c>
      <c r="Q1331" s="3586" t="s">
        <v>38</v>
      </c>
      <c r="R1331" s="3601" t="n">
        <v>2.0</v>
      </c>
      <c r="S1331" s="3602" t="n">
        <f>ROUND(K1327,2)*R1331</f>
        <v>68.98</v>
      </c>
    </row>
    <row r="1332" ht="45.0" customHeight="true">
      <c r="P1332" s="3586" t="s">
        <v>39</v>
      </c>
      <c r="Q1332" s="3586" t="s">
        <v>40</v>
      </c>
      <c r="R1332" s="3603" t="n">
        <v>2.0</v>
      </c>
      <c r="S1332" s="3604" t="n">
        <f>ROUND(K1327,2)*R1332</f>
        <v>68.98</v>
      </c>
    </row>
    <row r="1333" ht="45.0" customHeight="true">
      <c r="P1333" s="3586" t="s">
        <v>41</v>
      </c>
      <c r="Q1333" s="3586" t="s">
        <v>42</v>
      </c>
      <c r="R1333" s="3605" t="n">
        <v>2.0</v>
      </c>
      <c r="S1333" s="3606" t="n">
        <f>ROUND(K1327,2)*R1333</f>
        <v>68.98</v>
      </c>
    </row>
    <row r="1334" ht="45.0" customHeight="true">
      <c r="P1334" s="3586" t="s">
        <v>43</v>
      </c>
      <c r="Q1334" s="3586" t="s">
        <v>44</v>
      </c>
      <c r="R1334" s="3607" t="n">
        <v>2.0</v>
      </c>
      <c r="S1334" s="3608" t="n">
        <f>ROUND(K1327,2)*R1334</f>
        <v>68.98</v>
      </c>
    </row>
    <row r="1335" ht="45.0" customHeight="true">
      <c r="P1335" s="3586" t="s">
        <v>45</v>
      </c>
      <c r="Q1335" s="3586" t="s">
        <v>46</v>
      </c>
      <c r="R1335" s="3609" t="n">
        <v>2.0</v>
      </c>
      <c r="S1335" s="3610" t="n">
        <f>ROUND(K1327,2)*R1335</f>
        <v>68.98</v>
      </c>
    </row>
    <row r="1336" ht="45.0" customHeight="true">
      <c r="P1336" s="3586" t="s">
        <v>47</v>
      </c>
      <c r="Q1336" s="3586" t="s">
        <v>48</v>
      </c>
      <c r="R1336" s="3611" t="n">
        <v>2.0</v>
      </c>
      <c r="S1336" s="3612" t="n">
        <f>ROUND(K1327,2)*R1336</f>
        <v>68.98</v>
      </c>
    </row>
    <row r="1337" ht="45.0" customHeight="true">
      <c r="A1337" s="3613" t="s">
        <v>23</v>
      </c>
      <c r="B1337" s="3613" t="s">
        <v>473</v>
      </c>
      <c r="C1337" s="3613" t="s">
        <v>25</v>
      </c>
      <c r="D1337" s="3613" t="s">
        <v>474</v>
      </c>
      <c r="E1337" s="3613" t="s">
        <v>475</v>
      </c>
      <c r="F1337" s="3614" t="n">
        <f>R1337+R1338+R1339+R1340+R1341+R1342+R1343+R1344+R1345+R1346</f>
        <v>10.0</v>
      </c>
      <c r="G1337" s="3613" t="s">
        <v>162</v>
      </c>
      <c r="H1337" s="3615" t="n">
        <v>70.54</v>
      </c>
      <c r="I1337" s="3616" t="n">
        <v>70.54</v>
      </c>
      <c r="J1337" s="3617" t="n">
        <v>0.2096</v>
      </c>
      <c r="K1337" s="3618" t="n">
        <f>ROUND(I1337,2)+(ROUND(I1337,2)*J1337)</f>
        <v>85.32518400000001</v>
      </c>
      <c r="L1337" s="3619" t="n">
        <f>ROUND(S1337,2)+ROUND(S1338,2)+ROUND(S1339,2)+ROUND(S1340,2)+ROUND(S1341,2)+ROUND(S1342,2)+ROUND(S1343,2)+ROUND(S1344,2)+ROUND(S1345,2)+ROUND(S1346,2)</f>
        <v>853.3000000000001</v>
      </c>
      <c r="M1337" s="3613" t="s">
        <v>21</v>
      </c>
      <c r="N1337" s="3613" t="s">
        <v>459</v>
      </c>
      <c r="O1337" s="3613" t="s">
        <v>460</v>
      </c>
      <c r="P1337" s="3613" t="s">
        <v>20</v>
      </c>
      <c r="Q1337" s="3613" t="s">
        <v>30</v>
      </c>
      <c r="R1337" s="3620" t="n">
        <v>1.0</v>
      </c>
      <c r="S1337" s="3621" t="n">
        <f>ROUND(K1337,2)*R1337</f>
        <v>85.33</v>
      </c>
    </row>
    <row r="1338" ht="45.0" customHeight="true">
      <c r="P1338" s="3613" t="s">
        <v>31</v>
      </c>
      <c r="Q1338" s="3613" t="s">
        <v>32</v>
      </c>
      <c r="R1338" s="3622" t="n">
        <v>1.0</v>
      </c>
      <c r="S1338" s="3623" t="n">
        <f>ROUND(K1337,2)*R1338</f>
        <v>85.33</v>
      </c>
    </row>
    <row r="1339" ht="45.0" customHeight="true">
      <c r="P1339" s="3613" t="s">
        <v>33</v>
      </c>
      <c r="Q1339" s="3613" t="s">
        <v>34</v>
      </c>
      <c r="R1339" s="3624" t="n">
        <v>1.0</v>
      </c>
      <c r="S1339" s="3625" t="n">
        <f>ROUND(K1337,2)*R1339</f>
        <v>85.33</v>
      </c>
    </row>
    <row r="1340" ht="45.0" customHeight="true">
      <c r="P1340" s="3613" t="s">
        <v>35</v>
      </c>
      <c r="Q1340" s="3613" t="s">
        <v>36</v>
      </c>
      <c r="R1340" s="3626" t="n">
        <v>1.0</v>
      </c>
      <c r="S1340" s="3627" t="n">
        <f>ROUND(K1337,2)*R1340</f>
        <v>85.33</v>
      </c>
    </row>
    <row r="1341" ht="45.0" customHeight="true">
      <c r="P1341" s="3613" t="s">
        <v>37</v>
      </c>
      <c r="Q1341" s="3613" t="s">
        <v>38</v>
      </c>
      <c r="R1341" s="3628" t="n">
        <v>1.0</v>
      </c>
      <c r="S1341" s="3629" t="n">
        <f>ROUND(K1337,2)*R1341</f>
        <v>85.33</v>
      </c>
    </row>
    <row r="1342" ht="45.0" customHeight="true">
      <c r="P1342" s="3613" t="s">
        <v>39</v>
      </c>
      <c r="Q1342" s="3613" t="s">
        <v>40</v>
      </c>
      <c r="R1342" s="3630" t="n">
        <v>1.0</v>
      </c>
      <c r="S1342" s="3631" t="n">
        <f>ROUND(K1337,2)*R1342</f>
        <v>85.33</v>
      </c>
    </row>
    <row r="1343" ht="45.0" customHeight="true">
      <c r="P1343" s="3613" t="s">
        <v>41</v>
      </c>
      <c r="Q1343" s="3613" t="s">
        <v>42</v>
      </c>
      <c r="R1343" s="3632" t="n">
        <v>1.0</v>
      </c>
      <c r="S1343" s="3633" t="n">
        <f>ROUND(K1337,2)*R1343</f>
        <v>85.33</v>
      </c>
    </row>
    <row r="1344" ht="45.0" customHeight="true">
      <c r="P1344" s="3613" t="s">
        <v>43</v>
      </c>
      <c r="Q1344" s="3613" t="s">
        <v>44</v>
      </c>
      <c r="R1344" s="3634" t="n">
        <v>1.0</v>
      </c>
      <c r="S1344" s="3635" t="n">
        <f>ROUND(K1337,2)*R1344</f>
        <v>85.33</v>
      </c>
    </row>
    <row r="1345" ht="45.0" customHeight="true">
      <c r="P1345" s="3613" t="s">
        <v>45</v>
      </c>
      <c r="Q1345" s="3613" t="s">
        <v>46</v>
      </c>
      <c r="R1345" s="3636" t="n">
        <v>1.0</v>
      </c>
      <c r="S1345" s="3637" t="n">
        <f>ROUND(K1337,2)*R1345</f>
        <v>85.33</v>
      </c>
    </row>
    <row r="1346" ht="45.0" customHeight="true">
      <c r="P1346" s="3613" t="s">
        <v>47</v>
      </c>
      <c r="Q1346" s="3613" t="s">
        <v>48</v>
      </c>
      <c r="R1346" s="3638" t="n">
        <v>1.0</v>
      </c>
      <c r="S1346" s="3639" t="n">
        <f>ROUND(K1337,2)*R1346</f>
        <v>85.33</v>
      </c>
    </row>
    <row r="1347" ht="45.0" customHeight="true">
      <c r="A1347" s="3640" t="s">
        <v>23</v>
      </c>
      <c r="B1347" s="3640" t="s">
        <v>476</v>
      </c>
      <c r="C1347" s="3640" t="s">
        <v>25</v>
      </c>
      <c r="D1347" s="3640" t="s">
        <v>406</v>
      </c>
      <c r="E1347" s="3640" t="s">
        <v>407</v>
      </c>
      <c r="F1347" s="3641" t="n">
        <f>R1347+R1348+R1349+R1350+R1351+R1352+R1353+R1354+R1355+R1356</f>
        <v>80.0</v>
      </c>
      <c r="G1347" s="3640" t="s">
        <v>162</v>
      </c>
      <c r="H1347" s="3642" t="n">
        <v>9.41</v>
      </c>
      <c r="I1347" s="3643" t="n">
        <v>9.41</v>
      </c>
      <c r="J1347" s="3644" t="n">
        <v>0.2096</v>
      </c>
      <c r="K1347" s="3645" t="n">
        <f>ROUND(I1347,2)+(ROUND(I1347,2)*J1347)</f>
        <v>11.382336</v>
      </c>
      <c r="L1347" s="3646" t="n">
        <f>ROUND(S1347,2)+ROUND(S1348,2)+ROUND(S1349,2)+ROUND(S1350,2)+ROUND(S1351,2)+ROUND(S1352,2)+ROUND(S1353,2)+ROUND(S1354,2)+ROUND(S1355,2)+ROUND(S1356,2)</f>
        <v>910.3999999999999</v>
      </c>
      <c r="M1347" s="3640" t="s">
        <v>21</v>
      </c>
      <c r="N1347" s="3640" t="s">
        <v>459</v>
      </c>
      <c r="O1347" s="3640" t="s">
        <v>460</v>
      </c>
      <c r="P1347" s="3640" t="s">
        <v>20</v>
      </c>
      <c r="Q1347" s="3640" t="s">
        <v>30</v>
      </c>
      <c r="R1347" s="3647" t="n">
        <v>8.0</v>
      </c>
      <c r="S1347" s="3648" t="n">
        <f>ROUND(K1347,2)*R1347</f>
        <v>91.04</v>
      </c>
    </row>
    <row r="1348" ht="45.0" customHeight="true">
      <c r="P1348" s="3640" t="s">
        <v>31</v>
      </c>
      <c r="Q1348" s="3640" t="s">
        <v>32</v>
      </c>
      <c r="R1348" s="3649" t="n">
        <v>8.0</v>
      </c>
      <c r="S1348" s="3650" t="n">
        <f>ROUND(K1347,2)*R1348</f>
        <v>91.04</v>
      </c>
    </row>
    <row r="1349" ht="45.0" customHeight="true">
      <c r="P1349" s="3640" t="s">
        <v>33</v>
      </c>
      <c r="Q1349" s="3640" t="s">
        <v>34</v>
      </c>
      <c r="R1349" s="3651" t="n">
        <v>8.0</v>
      </c>
      <c r="S1349" s="3652" t="n">
        <f>ROUND(K1347,2)*R1349</f>
        <v>91.04</v>
      </c>
    </row>
    <row r="1350" ht="45.0" customHeight="true">
      <c r="P1350" s="3640" t="s">
        <v>35</v>
      </c>
      <c r="Q1350" s="3640" t="s">
        <v>36</v>
      </c>
      <c r="R1350" s="3653" t="n">
        <v>8.0</v>
      </c>
      <c r="S1350" s="3654" t="n">
        <f>ROUND(K1347,2)*R1350</f>
        <v>91.04</v>
      </c>
    </row>
    <row r="1351" ht="45.0" customHeight="true">
      <c r="P1351" s="3640" t="s">
        <v>37</v>
      </c>
      <c r="Q1351" s="3640" t="s">
        <v>38</v>
      </c>
      <c r="R1351" s="3655" t="n">
        <v>8.0</v>
      </c>
      <c r="S1351" s="3656" t="n">
        <f>ROUND(K1347,2)*R1351</f>
        <v>91.04</v>
      </c>
    </row>
    <row r="1352" ht="45.0" customHeight="true">
      <c r="P1352" s="3640" t="s">
        <v>39</v>
      </c>
      <c r="Q1352" s="3640" t="s">
        <v>40</v>
      </c>
      <c r="R1352" s="3657" t="n">
        <v>8.0</v>
      </c>
      <c r="S1352" s="3658" t="n">
        <f>ROUND(K1347,2)*R1352</f>
        <v>91.04</v>
      </c>
    </row>
    <row r="1353" ht="45.0" customHeight="true">
      <c r="P1353" s="3640" t="s">
        <v>41</v>
      </c>
      <c r="Q1353" s="3640" t="s">
        <v>42</v>
      </c>
      <c r="R1353" s="3659" t="n">
        <v>8.0</v>
      </c>
      <c r="S1353" s="3660" t="n">
        <f>ROUND(K1347,2)*R1353</f>
        <v>91.04</v>
      </c>
    </row>
    <row r="1354" ht="45.0" customHeight="true">
      <c r="P1354" s="3640" t="s">
        <v>43</v>
      </c>
      <c r="Q1354" s="3640" t="s">
        <v>44</v>
      </c>
      <c r="R1354" s="3661" t="n">
        <v>8.0</v>
      </c>
      <c r="S1354" s="3662" t="n">
        <f>ROUND(K1347,2)*R1354</f>
        <v>91.04</v>
      </c>
    </row>
    <row r="1355" ht="45.0" customHeight="true">
      <c r="P1355" s="3640" t="s">
        <v>45</v>
      </c>
      <c r="Q1355" s="3640" t="s">
        <v>46</v>
      </c>
      <c r="R1355" s="3663" t="n">
        <v>8.0</v>
      </c>
      <c r="S1355" s="3664" t="n">
        <f>ROUND(K1347,2)*R1355</f>
        <v>91.04</v>
      </c>
    </row>
    <row r="1356" ht="45.0" customHeight="true">
      <c r="P1356" s="3640" t="s">
        <v>47</v>
      </c>
      <c r="Q1356" s="3640" t="s">
        <v>48</v>
      </c>
      <c r="R1356" s="3665" t="n">
        <v>8.0</v>
      </c>
      <c r="S1356" s="3666" t="n">
        <f>ROUND(K1347,2)*R1356</f>
        <v>91.04</v>
      </c>
    </row>
    <row r="1357" ht="45.0" customHeight="true">
      <c r="A1357" s="3667" t="s">
        <v>23</v>
      </c>
      <c r="B1357" s="3667" t="s">
        <v>477</v>
      </c>
      <c r="C1357" s="3667" t="s">
        <v>25</v>
      </c>
      <c r="D1357" s="3667" t="s">
        <v>478</v>
      </c>
      <c r="E1357" s="3667" t="s">
        <v>479</v>
      </c>
      <c r="F1357" s="3668" t="n">
        <f>R1357+R1358+R1359+R1360+R1361+R1362+R1363+R1364+R1365+R1366</f>
        <v>40.0</v>
      </c>
      <c r="G1357" s="3667" t="s">
        <v>162</v>
      </c>
      <c r="H1357" s="3669" t="n">
        <v>13.14</v>
      </c>
      <c r="I1357" s="3670" t="n">
        <v>13.14</v>
      </c>
      <c r="J1357" s="3671" t="n">
        <v>0.2096</v>
      </c>
      <c r="K1357" s="3672" t="n">
        <f>ROUND(I1357,2)+(ROUND(I1357,2)*J1357)</f>
        <v>15.894144</v>
      </c>
      <c r="L1357" s="3673" t="n">
        <f>ROUND(S1357,2)+ROUND(S1358,2)+ROUND(S1359,2)+ROUND(S1360,2)+ROUND(S1361,2)+ROUND(S1362,2)+ROUND(S1363,2)+ROUND(S1364,2)+ROUND(S1365,2)+ROUND(S1366,2)</f>
        <v>635.5999999999999</v>
      </c>
      <c r="M1357" s="3667" t="s">
        <v>21</v>
      </c>
      <c r="N1357" s="3667" t="s">
        <v>459</v>
      </c>
      <c r="O1357" s="3667" t="s">
        <v>460</v>
      </c>
      <c r="P1357" s="3667" t="s">
        <v>20</v>
      </c>
      <c r="Q1357" s="3667" t="s">
        <v>30</v>
      </c>
      <c r="R1357" s="3674" t="n">
        <v>4.0</v>
      </c>
      <c r="S1357" s="3675" t="n">
        <f>ROUND(K1357,2)*R1357</f>
        <v>63.56</v>
      </c>
    </row>
    <row r="1358" ht="45.0" customHeight="true">
      <c r="P1358" s="3667" t="s">
        <v>31</v>
      </c>
      <c r="Q1358" s="3667" t="s">
        <v>32</v>
      </c>
      <c r="R1358" s="3676" t="n">
        <v>4.0</v>
      </c>
      <c r="S1358" s="3677" t="n">
        <f>ROUND(K1357,2)*R1358</f>
        <v>63.56</v>
      </c>
    </row>
    <row r="1359" ht="45.0" customHeight="true">
      <c r="P1359" s="3667" t="s">
        <v>33</v>
      </c>
      <c r="Q1359" s="3667" t="s">
        <v>34</v>
      </c>
      <c r="R1359" s="3678" t="n">
        <v>4.0</v>
      </c>
      <c r="S1359" s="3679" t="n">
        <f>ROUND(K1357,2)*R1359</f>
        <v>63.56</v>
      </c>
    </row>
    <row r="1360" ht="45.0" customHeight="true">
      <c r="P1360" s="3667" t="s">
        <v>35</v>
      </c>
      <c r="Q1360" s="3667" t="s">
        <v>36</v>
      </c>
      <c r="R1360" s="3680" t="n">
        <v>4.0</v>
      </c>
      <c r="S1360" s="3681" t="n">
        <f>ROUND(K1357,2)*R1360</f>
        <v>63.56</v>
      </c>
    </row>
    <row r="1361" ht="45.0" customHeight="true">
      <c r="P1361" s="3667" t="s">
        <v>37</v>
      </c>
      <c r="Q1361" s="3667" t="s">
        <v>38</v>
      </c>
      <c r="R1361" s="3682" t="n">
        <v>4.0</v>
      </c>
      <c r="S1361" s="3683" t="n">
        <f>ROUND(K1357,2)*R1361</f>
        <v>63.56</v>
      </c>
    </row>
    <row r="1362" ht="45.0" customHeight="true">
      <c r="P1362" s="3667" t="s">
        <v>39</v>
      </c>
      <c r="Q1362" s="3667" t="s">
        <v>40</v>
      </c>
      <c r="R1362" s="3684" t="n">
        <v>4.0</v>
      </c>
      <c r="S1362" s="3685" t="n">
        <f>ROUND(K1357,2)*R1362</f>
        <v>63.56</v>
      </c>
    </row>
    <row r="1363" ht="45.0" customHeight="true">
      <c r="P1363" s="3667" t="s">
        <v>41</v>
      </c>
      <c r="Q1363" s="3667" t="s">
        <v>42</v>
      </c>
      <c r="R1363" s="3686" t="n">
        <v>4.0</v>
      </c>
      <c r="S1363" s="3687" t="n">
        <f>ROUND(K1357,2)*R1363</f>
        <v>63.56</v>
      </c>
    </row>
    <row r="1364" ht="45.0" customHeight="true">
      <c r="P1364" s="3667" t="s">
        <v>43</v>
      </c>
      <c r="Q1364" s="3667" t="s">
        <v>44</v>
      </c>
      <c r="R1364" s="3688" t="n">
        <v>4.0</v>
      </c>
      <c r="S1364" s="3689" t="n">
        <f>ROUND(K1357,2)*R1364</f>
        <v>63.56</v>
      </c>
    </row>
    <row r="1365" ht="45.0" customHeight="true">
      <c r="P1365" s="3667" t="s">
        <v>45</v>
      </c>
      <c r="Q1365" s="3667" t="s">
        <v>46</v>
      </c>
      <c r="R1365" s="3690" t="n">
        <v>4.0</v>
      </c>
      <c r="S1365" s="3691" t="n">
        <f>ROUND(K1357,2)*R1365</f>
        <v>63.56</v>
      </c>
    </row>
    <row r="1366" ht="45.0" customHeight="true">
      <c r="P1366" s="3667" t="s">
        <v>47</v>
      </c>
      <c r="Q1366" s="3667" t="s">
        <v>48</v>
      </c>
      <c r="R1366" s="3692" t="n">
        <v>4.0</v>
      </c>
      <c r="S1366" s="3693" t="n">
        <f>ROUND(K1357,2)*R1366</f>
        <v>63.56</v>
      </c>
    </row>
    <row r="1367" ht="45.0" customHeight="true">
      <c r="A1367" s="3694" t="s">
        <v>23</v>
      </c>
      <c r="B1367" s="3694" t="s">
        <v>480</v>
      </c>
      <c r="C1367" s="3694" t="s">
        <v>25</v>
      </c>
      <c r="D1367" s="3694" t="s">
        <v>481</v>
      </c>
      <c r="E1367" s="3694" t="s">
        <v>482</v>
      </c>
      <c r="F1367" s="3695" t="n">
        <f>R1367+R1368+R1369+R1370+R1371+R1372+R1373+R1374+R1375+R1376</f>
        <v>10.0</v>
      </c>
      <c r="G1367" s="3694" t="s">
        <v>162</v>
      </c>
      <c r="H1367" s="3696" t="n">
        <v>15.02</v>
      </c>
      <c r="I1367" s="3697" t="n">
        <v>15.02</v>
      </c>
      <c r="J1367" s="3698" t="n">
        <v>0.2096</v>
      </c>
      <c r="K1367" s="3699" t="n">
        <f>ROUND(I1367,2)+(ROUND(I1367,2)*J1367)</f>
        <v>18.168191999999998</v>
      </c>
      <c r="L1367" s="3700" t="n">
        <f>ROUND(S1367,2)+ROUND(S1368,2)+ROUND(S1369,2)+ROUND(S1370,2)+ROUND(S1371,2)+ROUND(S1372,2)+ROUND(S1373,2)+ROUND(S1374,2)+ROUND(S1375,2)+ROUND(S1376,2)</f>
        <v>181.70000000000005</v>
      </c>
      <c r="M1367" s="3694" t="s">
        <v>21</v>
      </c>
      <c r="N1367" s="3694" t="s">
        <v>459</v>
      </c>
      <c r="O1367" s="3694" t="s">
        <v>460</v>
      </c>
      <c r="P1367" s="3694" t="s">
        <v>20</v>
      </c>
      <c r="Q1367" s="3694" t="s">
        <v>30</v>
      </c>
      <c r="R1367" s="3701" t="n">
        <v>1.0</v>
      </c>
      <c r="S1367" s="3702" t="n">
        <f>ROUND(K1367,2)*R1367</f>
        <v>18.17</v>
      </c>
    </row>
    <row r="1368" ht="45.0" customHeight="true">
      <c r="P1368" s="3694" t="s">
        <v>31</v>
      </c>
      <c r="Q1368" s="3694" t="s">
        <v>32</v>
      </c>
      <c r="R1368" s="3703" t="n">
        <v>1.0</v>
      </c>
      <c r="S1368" s="3704" t="n">
        <f>ROUND(K1367,2)*R1368</f>
        <v>18.17</v>
      </c>
    </row>
    <row r="1369" ht="45.0" customHeight="true">
      <c r="P1369" s="3694" t="s">
        <v>33</v>
      </c>
      <c r="Q1369" s="3694" t="s">
        <v>34</v>
      </c>
      <c r="R1369" s="3705" t="n">
        <v>1.0</v>
      </c>
      <c r="S1369" s="3706" t="n">
        <f>ROUND(K1367,2)*R1369</f>
        <v>18.17</v>
      </c>
    </row>
    <row r="1370" ht="45.0" customHeight="true">
      <c r="P1370" s="3694" t="s">
        <v>35</v>
      </c>
      <c r="Q1370" s="3694" t="s">
        <v>36</v>
      </c>
      <c r="R1370" s="3707" t="n">
        <v>1.0</v>
      </c>
      <c r="S1370" s="3708" t="n">
        <f>ROUND(K1367,2)*R1370</f>
        <v>18.17</v>
      </c>
    </row>
    <row r="1371" ht="45.0" customHeight="true">
      <c r="P1371" s="3694" t="s">
        <v>37</v>
      </c>
      <c r="Q1371" s="3694" t="s">
        <v>38</v>
      </c>
      <c r="R1371" s="3709" t="n">
        <v>1.0</v>
      </c>
      <c r="S1371" s="3710" t="n">
        <f>ROUND(K1367,2)*R1371</f>
        <v>18.17</v>
      </c>
    </row>
    <row r="1372" ht="45.0" customHeight="true">
      <c r="P1372" s="3694" t="s">
        <v>39</v>
      </c>
      <c r="Q1372" s="3694" t="s">
        <v>40</v>
      </c>
      <c r="R1372" s="3711" t="n">
        <v>1.0</v>
      </c>
      <c r="S1372" s="3712" t="n">
        <f>ROUND(K1367,2)*R1372</f>
        <v>18.17</v>
      </c>
    </row>
    <row r="1373" ht="45.0" customHeight="true">
      <c r="P1373" s="3694" t="s">
        <v>41</v>
      </c>
      <c r="Q1373" s="3694" t="s">
        <v>42</v>
      </c>
      <c r="R1373" s="3713" t="n">
        <v>1.0</v>
      </c>
      <c r="S1373" s="3714" t="n">
        <f>ROUND(K1367,2)*R1373</f>
        <v>18.17</v>
      </c>
    </row>
    <row r="1374" ht="45.0" customHeight="true">
      <c r="P1374" s="3694" t="s">
        <v>43</v>
      </c>
      <c r="Q1374" s="3694" t="s">
        <v>44</v>
      </c>
      <c r="R1374" s="3715" t="n">
        <v>1.0</v>
      </c>
      <c r="S1374" s="3716" t="n">
        <f>ROUND(K1367,2)*R1374</f>
        <v>18.17</v>
      </c>
    </row>
    <row r="1375" ht="45.0" customHeight="true">
      <c r="P1375" s="3694" t="s">
        <v>45</v>
      </c>
      <c r="Q1375" s="3694" t="s">
        <v>46</v>
      </c>
      <c r="R1375" s="3717" t="n">
        <v>1.0</v>
      </c>
      <c r="S1375" s="3718" t="n">
        <f>ROUND(K1367,2)*R1375</f>
        <v>18.17</v>
      </c>
    </row>
    <row r="1376" ht="45.0" customHeight="true">
      <c r="P1376" s="3694" t="s">
        <v>47</v>
      </c>
      <c r="Q1376" s="3694" t="s">
        <v>48</v>
      </c>
      <c r="R1376" s="3719" t="n">
        <v>1.0</v>
      </c>
      <c r="S1376" s="3720" t="n">
        <f>ROUND(K1367,2)*R1376</f>
        <v>18.17</v>
      </c>
    </row>
    <row r="1377" ht="45.0" customHeight="true">
      <c r="A1377" s="3721" t="s">
        <v>23</v>
      </c>
      <c r="B1377" s="3721" t="s">
        <v>483</v>
      </c>
      <c r="C1377" s="3721" t="s">
        <v>25</v>
      </c>
      <c r="D1377" s="3721" t="s">
        <v>484</v>
      </c>
      <c r="E1377" s="3721" t="s">
        <v>485</v>
      </c>
      <c r="F1377" s="3722" t="n">
        <f>R1377+R1378+R1379+R1380+R1381+R1382+R1383+R1384+R1385+R1386</f>
        <v>20.0</v>
      </c>
      <c r="G1377" s="3721" t="s">
        <v>162</v>
      </c>
      <c r="H1377" s="3723" t="n">
        <v>7.93</v>
      </c>
      <c r="I1377" s="3724" t="n">
        <v>7.93</v>
      </c>
      <c r="J1377" s="3725" t="n">
        <v>0.2096</v>
      </c>
      <c r="K1377" s="3726" t="n">
        <f>ROUND(I1377,2)+(ROUND(I1377,2)*J1377)</f>
        <v>9.592127999999999</v>
      </c>
      <c r="L1377" s="3727" t="n">
        <f>ROUND(S1377,2)+ROUND(S1378,2)+ROUND(S1379,2)+ROUND(S1380,2)+ROUND(S1381,2)+ROUND(S1382,2)+ROUND(S1383,2)+ROUND(S1384,2)+ROUND(S1385,2)+ROUND(S1386,2)</f>
        <v>191.80000000000004</v>
      </c>
      <c r="M1377" s="3721" t="s">
        <v>21</v>
      </c>
      <c r="N1377" s="3721" t="s">
        <v>459</v>
      </c>
      <c r="O1377" s="3721" t="s">
        <v>460</v>
      </c>
      <c r="P1377" s="3721" t="s">
        <v>20</v>
      </c>
      <c r="Q1377" s="3721" t="s">
        <v>30</v>
      </c>
      <c r="R1377" s="3728" t="n">
        <v>2.0</v>
      </c>
      <c r="S1377" s="3729" t="n">
        <f>ROUND(K1377,2)*R1377</f>
        <v>19.18</v>
      </c>
    </row>
    <row r="1378" ht="45.0" customHeight="true">
      <c r="P1378" s="3721" t="s">
        <v>31</v>
      </c>
      <c r="Q1378" s="3721" t="s">
        <v>32</v>
      </c>
      <c r="R1378" s="3730" t="n">
        <v>2.0</v>
      </c>
      <c r="S1378" s="3731" t="n">
        <f>ROUND(K1377,2)*R1378</f>
        <v>19.18</v>
      </c>
    </row>
    <row r="1379" ht="45.0" customHeight="true">
      <c r="P1379" s="3721" t="s">
        <v>33</v>
      </c>
      <c r="Q1379" s="3721" t="s">
        <v>34</v>
      </c>
      <c r="R1379" s="3732" t="n">
        <v>2.0</v>
      </c>
      <c r="S1379" s="3733" t="n">
        <f>ROUND(K1377,2)*R1379</f>
        <v>19.18</v>
      </c>
    </row>
    <row r="1380" ht="45.0" customHeight="true">
      <c r="P1380" s="3721" t="s">
        <v>35</v>
      </c>
      <c r="Q1380" s="3721" t="s">
        <v>36</v>
      </c>
      <c r="R1380" s="3734" t="n">
        <v>2.0</v>
      </c>
      <c r="S1380" s="3735" t="n">
        <f>ROUND(K1377,2)*R1380</f>
        <v>19.18</v>
      </c>
    </row>
    <row r="1381" ht="45.0" customHeight="true">
      <c r="P1381" s="3721" t="s">
        <v>37</v>
      </c>
      <c r="Q1381" s="3721" t="s">
        <v>38</v>
      </c>
      <c r="R1381" s="3736" t="n">
        <v>2.0</v>
      </c>
      <c r="S1381" s="3737" t="n">
        <f>ROUND(K1377,2)*R1381</f>
        <v>19.18</v>
      </c>
    </row>
    <row r="1382" ht="45.0" customHeight="true">
      <c r="P1382" s="3721" t="s">
        <v>39</v>
      </c>
      <c r="Q1382" s="3721" t="s">
        <v>40</v>
      </c>
      <c r="R1382" s="3738" t="n">
        <v>2.0</v>
      </c>
      <c r="S1382" s="3739" t="n">
        <f>ROUND(K1377,2)*R1382</f>
        <v>19.18</v>
      </c>
    </row>
    <row r="1383" ht="45.0" customHeight="true">
      <c r="P1383" s="3721" t="s">
        <v>41</v>
      </c>
      <c r="Q1383" s="3721" t="s">
        <v>42</v>
      </c>
      <c r="R1383" s="3740" t="n">
        <v>2.0</v>
      </c>
      <c r="S1383" s="3741" t="n">
        <f>ROUND(K1377,2)*R1383</f>
        <v>19.18</v>
      </c>
    </row>
    <row r="1384" ht="45.0" customHeight="true">
      <c r="P1384" s="3721" t="s">
        <v>43</v>
      </c>
      <c r="Q1384" s="3721" t="s">
        <v>44</v>
      </c>
      <c r="R1384" s="3742" t="n">
        <v>2.0</v>
      </c>
      <c r="S1384" s="3743" t="n">
        <f>ROUND(K1377,2)*R1384</f>
        <v>19.18</v>
      </c>
    </row>
    <row r="1385" ht="45.0" customHeight="true">
      <c r="P1385" s="3721" t="s">
        <v>45</v>
      </c>
      <c r="Q1385" s="3721" t="s">
        <v>46</v>
      </c>
      <c r="R1385" s="3744" t="n">
        <v>2.0</v>
      </c>
      <c r="S1385" s="3745" t="n">
        <f>ROUND(K1377,2)*R1385</f>
        <v>19.18</v>
      </c>
    </row>
    <row r="1386" ht="45.0" customHeight="true">
      <c r="P1386" s="3721" t="s">
        <v>47</v>
      </c>
      <c r="Q1386" s="3721" t="s">
        <v>48</v>
      </c>
      <c r="R1386" s="3746" t="n">
        <v>2.0</v>
      </c>
      <c r="S1386" s="3747" t="n">
        <f>ROUND(K1377,2)*R1386</f>
        <v>19.18</v>
      </c>
    </row>
    <row r="1387" ht="45.0" customHeight="true">
      <c r="A1387" s="3748" t="s">
        <v>23</v>
      </c>
      <c r="B1387" s="3748" t="s">
        <v>486</v>
      </c>
      <c r="C1387" s="3748" t="s">
        <v>25</v>
      </c>
      <c r="D1387" s="3748" t="s">
        <v>487</v>
      </c>
      <c r="E1387" s="3748" t="s">
        <v>488</v>
      </c>
      <c r="F1387" s="3749" t="n">
        <f>R1387+R1388+R1389+R1390+R1391+R1392+R1393+R1394+R1395+R1396</f>
        <v>30.0</v>
      </c>
      <c r="G1387" s="3748" t="s">
        <v>162</v>
      </c>
      <c r="H1387" s="3750" t="n">
        <v>18.43</v>
      </c>
      <c r="I1387" s="3751" t="n">
        <v>18.43</v>
      </c>
      <c r="J1387" s="3752" t="n">
        <v>0.2096</v>
      </c>
      <c r="K1387" s="3753" t="n">
        <f>ROUND(I1387,2)+(ROUND(I1387,2)*J1387)</f>
        <v>22.292928</v>
      </c>
      <c r="L1387" s="3754" t="n">
        <f>ROUND(S1387,2)+ROUND(S1388,2)+ROUND(S1389,2)+ROUND(S1390,2)+ROUND(S1391,2)+ROUND(S1392,2)+ROUND(S1393,2)+ROUND(S1394,2)+ROUND(S1395,2)+ROUND(S1396,2)</f>
        <v>668.7</v>
      </c>
      <c r="M1387" s="3748" t="s">
        <v>21</v>
      </c>
      <c r="N1387" s="3748" t="s">
        <v>459</v>
      </c>
      <c r="O1387" s="3748" t="s">
        <v>460</v>
      </c>
      <c r="P1387" s="3748" t="s">
        <v>20</v>
      </c>
      <c r="Q1387" s="3748" t="s">
        <v>30</v>
      </c>
      <c r="R1387" s="3755" t="n">
        <v>3.0</v>
      </c>
      <c r="S1387" s="3756" t="n">
        <f>ROUND(K1387,2)*R1387</f>
        <v>66.87</v>
      </c>
    </row>
    <row r="1388" ht="45.0" customHeight="true">
      <c r="P1388" s="3748" t="s">
        <v>31</v>
      </c>
      <c r="Q1388" s="3748" t="s">
        <v>32</v>
      </c>
      <c r="R1388" s="3757" t="n">
        <v>3.0</v>
      </c>
      <c r="S1388" s="3758" t="n">
        <f>ROUND(K1387,2)*R1388</f>
        <v>66.87</v>
      </c>
    </row>
    <row r="1389" ht="45.0" customHeight="true">
      <c r="P1389" s="3748" t="s">
        <v>33</v>
      </c>
      <c r="Q1389" s="3748" t="s">
        <v>34</v>
      </c>
      <c r="R1389" s="3759" t="n">
        <v>3.0</v>
      </c>
      <c r="S1389" s="3760" t="n">
        <f>ROUND(K1387,2)*R1389</f>
        <v>66.87</v>
      </c>
    </row>
    <row r="1390" ht="45.0" customHeight="true">
      <c r="P1390" s="3748" t="s">
        <v>35</v>
      </c>
      <c r="Q1390" s="3748" t="s">
        <v>36</v>
      </c>
      <c r="R1390" s="3761" t="n">
        <v>3.0</v>
      </c>
      <c r="S1390" s="3762" t="n">
        <f>ROUND(K1387,2)*R1390</f>
        <v>66.87</v>
      </c>
    </row>
    <row r="1391" ht="45.0" customHeight="true">
      <c r="P1391" s="3748" t="s">
        <v>37</v>
      </c>
      <c r="Q1391" s="3748" t="s">
        <v>38</v>
      </c>
      <c r="R1391" s="3763" t="n">
        <v>3.0</v>
      </c>
      <c r="S1391" s="3764" t="n">
        <f>ROUND(K1387,2)*R1391</f>
        <v>66.87</v>
      </c>
    </row>
    <row r="1392" ht="45.0" customHeight="true">
      <c r="P1392" s="3748" t="s">
        <v>39</v>
      </c>
      <c r="Q1392" s="3748" t="s">
        <v>40</v>
      </c>
      <c r="R1392" s="3765" t="n">
        <v>3.0</v>
      </c>
      <c r="S1392" s="3766" t="n">
        <f>ROUND(K1387,2)*R1392</f>
        <v>66.87</v>
      </c>
    </row>
    <row r="1393" ht="45.0" customHeight="true">
      <c r="P1393" s="3748" t="s">
        <v>41</v>
      </c>
      <c r="Q1393" s="3748" t="s">
        <v>42</v>
      </c>
      <c r="R1393" s="3767" t="n">
        <v>3.0</v>
      </c>
      <c r="S1393" s="3768" t="n">
        <f>ROUND(K1387,2)*R1393</f>
        <v>66.87</v>
      </c>
    </row>
    <row r="1394" ht="45.0" customHeight="true">
      <c r="P1394" s="3748" t="s">
        <v>43</v>
      </c>
      <c r="Q1394" s="3748" t="s">
        <v>44</v>
      </c>
      <c r="R1394" s="3769" t="n">
        <v>3.0</v>
      </c>
      <c r="S1394" s="3770" t="n">
        <f>ROUND(K1387,2)*R1394</f>
        <v>66.87</v>
      </c>
    </row>
    <row r="1395" ht="45.0" customHeight="true">
      <c r="P1395" s="3748" t="s">
        <v>45</v>
      </c>
      <c r="Q1395" s="3748" t="s">
        <v>46</v>
      </c>
      <c r="R1395" s="3771" t="n">
        <v>3.0</v>
      </c>
      <c r="S1395" s="3772" t="n">
        <f>ROUND(K1387,2)*R1395</f>
        <v>66.87</v>
      </c>
    </row>
    <row r="1396" ht="45.0" customHeight="true">
      <c r="P1396" s="3748" t="s">
        <v>47</v>
      </c>
      <c r="Q1396" s="3748" t="s">
        <v>48</v>
      </c>
      <c r="R1396" s="3773" t="n">
        <v>3.0</v>
      </c>
      <c r="S1396" s="3774" t="n">
        <f>ROUND(K1387,2)*R1396</f>
        <v>66.87</v>
      </c>
    </row>
    <row r="1397" ht="45.0" customHeight="true">
      <c r="A1397" s="3775" t="s">
        <v>23</v>
      </c>
      <c r="B1397" s="3775" t="s">
        <v>489</v>
      </c>
      <c r="C1397" s="3775" t="s">
        <v>25</v>
      </c>
      <c r="D1397" s="3775" t="s">
        <v>490</v>
      </c>
      <c r="E1397" s="3775" t="s">
        <v>491</v>
      </c>
      <c r="F1397" s="3776" t="n">
        <f>R1397+R1398+R1399+R1400+R1401+R1402+R1403+R1404+R1405+R1406</f>
        <v>10.0</v>
      </c>
      <c r="G1397" s="3775" t="s">
        <v>162</v>
      </c>
      <c r="H1397" s="3777" t="n">
        <v>20.33</v>
      </c>
      <c r="I1397" s="3778" t="n">
        <v>20.33</v>
      </c>
      <c r="J1397" s="3779" t="n">
        <v>0.2096</v>
      </c>
      <c r="K1397" s="3780" t="n">
        <f>ROUND(I1397,2)+(ROUND(I1397,2)*J1397)</f>
        <v>24.591167999999996</v>
      </c>
      <c r="L1397" s="3781" t="n">
        <f>ROUND(S1397,2)+ROUND(S1398,2)+ROUND(S1399,2)+ROUND(S1400,2)+ROUND(S1401,2)+ROUND(S1402,2)+ROUND(S1403,2)+ROUND(S1404,2)+ROUND(S1405,2)+ROUND(S1406,2)</f>
        <v>245.9</v>
      </c>
      <c r="M1397" s="3775" t="s">
        <v>21</v>
      </c>
      <c r="N1397" s="3775" t="s">
        <v>459</v>
      </c>
      <c r="O1397" s="3775" t="s">
        <v>460</v>
      </c>
      <c r="P1397" s="3775" t="s">
        <v>20</v>
      </c>
      <c r="Q1397" s="3775" t="s">
        <v>30</v>
      </c>
      <c r="R1397" s="3782" t="n">
        <v>1.0</v>
      </c>
      <c r="S1397" s="3783" t="n">
        <f>ROUND(K1397,2)*R1397</f>
        <v>24.59</v>
      </c>
    </row>
    <row r="1398" ht="45.0" customHeight="true">
      <c r="P1398" s="3775" t="s">
        <v>31</v>
      </c>
      <c r="Q1398" s="3775" t="s">
        <v>32</v>
      </c>
      <c r="R1398" s="3784" t="n">
        <v>1.0</v>
      </c>
      <c r="S1398" s="3785" t="n">
        <f>ROUND(K1397,2)*R1398</f>
        <v>24.59</v>
      </c>
    </row>
    <row r="1399" ht="45.0" customHeight="true">
      <c r="P1399" s="3775" t="s">
        <v>33</v>
      </c>
      <c r="Q1399" s="3775" t="s">
        <v>34</v>
      </c>
      <c r="R1399" s="3786" t="n">
        <v>1.0</v>
      </c>
      <c r="S1399" s="3787" t="n">
        <f>ROUND(K1397,2)*R1399</f>
        <v>24.59</v>
      </c>
    </row>
    <row r="1400" ht="45.0" customHeight="true">
      <c r="P1400" s="3775" t="s">
        <v>35</v>
      </c>
      <c r="Q1400" s="3775" t="s">
        <v>36</v>
      </c>
      <c r="R1400" s="3788" t="n">
        <v>1.0</v>
      </c>
      <c r="S1400" s="3789" t="n">
        <f>ROUND(K1397,2)*R1400</f>
        <v>24.59</v>
      </c>
    </row>
    <row r="1401" ht="45.0" customHeight="true">
      <c r="P1401" s="3775" t="s">
        <v>37</v>
      </c>
      <c r="Q1401" s="3775" t="s">
        <v>38</v>
      </c>
      <c r="R1401" s="3790" t="n">
        <v>1.0</v>
      </c>
      <c r="S1401" s="3791" t="n">
        <f>ROUND(K1397,2)*R1401</f>
        <v>24.59</v>
      </c>
    </row>
    <row r="1402" ht="45.0" customHeight="true">
      <c r="P1402" s="3775" t="s">
        <v>39</v>
      </c>
      <c r="Q1402" s="3775" t="s">
        <v>40</v>
      </c>
      <c r="R1402" s="3792" t="n">
        <v>1.0</v>
      </c>
      <c r="S1402" s="3793" t="n">
        <f>ROUND(K1397,2)*R1402</f>
        <v>24.59</v>
      </c>
    </row>
    <row r="1403" ht="45.0" customHeight="true">
      <c r="P1403" s="3775" t="s">
        <v>41</v>
      </c>
      <c r="Q1403" s="3775" t="s">
        <v>42</v>
      </c>
      <c r="R1403" s="3794" t="n">
        <v>1.0</v>
      </c>
      <c r="S1403" s="3795" t="n">
        <f>ROUND(K1397,2)*R1403</f>
        <v>24.59</v>
      </c>
    </row>
    <row r="1404" ht="45.0" customHeight="true">
      <c r="P1404" s="3775" t="s">
        <v>43</v>
      </c>
      <c r="Q1404" s="3775" t="s">
        <v>44</v>
      </c>
      <c r="R1404" s="3796" t="n">
        <v>1.0</v>
      </c>
      <c r="S1404" s="3797" t="n">
        <f>ROUND(K1397,2)*R1404</f>
        <v>24.59</v>
      </c>
    </row>
    <row r="1405" ht="45.0" customHeight="true">
      <c r="P1405" s="3775" t="s">
        <v>45</v>
      </c>
      <c r="Q1405" s="3775" t="s">
        <v>46</v>
      </c>
      <c r="R1405" s="3798" t="n">
        <v>1.0</v>
      </c>
      <c r="S1405" s="3799" t="n">
        <f>ROUND(K1397,2)*R1405</f>
        <v>24.59</v>
      </c>
    </row>
    <row r="1406" ht="45.0" customHeight="true">
      <c r="P1406" s="3775" t="s">
        <v>47</v>
      </c>
      <c r="Q1406" s="3775" t="s">
        <v>48</v>
      </c>
      <c r="R1406" s="3800" t="n">
        <v>1.0</v>
      </c>
      <c r="S1406" s="3801" t="n">
        <f>ROUND(K1397,2)*R1406</f>
        <v>24.59</v>
      </c>
    </row>
    <row r="1407" ht="45.0" customHeight="true">
      <c r="A1407" s="3802" t="s">
        <v>23</v>
      </c>
      <c r="B1407" s="3802" t="s">
        <v>492</v>
      </c>
      <c r="C1407" s="3802" t="s">
        <v>25</v>
      </c>
      <c r="D1407" s="3802" t="s">
        <v>449</v>
      </c>
      <c r="E1407" s="3802" t="s">
        <v>450</v>
      </c>
      <c r="F1407" s="3803" t="n">
        <f>R1407+R1408+R1409+R1410+R1411+R1412+R1413+R1414+R1415+R1416</f>
        <v>43.99999999999999</v>
      </c>
      <c r="G1407" s="3802" t="s">
        <v>141</v>
      </c>
      <c r="H1407" s="3804" t="n">
        <v>13.29</v>
      </c>
      <c r="I1407" s="3805" t="n">
        <v>13.29</v>
      </c>
      <c r="J1407" s="3806" t="n">
        <v>0.2096</v>
      </c>
      <c r="K1407" s="3807" t="n">
        <f>ROUND(I1407,2)+(ROUND(I1407,2)*J1407)</f>
        <v>16.075584</v>
      </c>
      <c r="L1407" s="3808" t="n">
        <f>ROUND(S1407,2)+ROUND(S1408,2)+ROUND(S1409,2)+ROUND(S1410,2)+ROUND(S1411,2)+ROUND(S1412,2)+ROUND(S1413,2)+ROUND(S1414,2)+ROUND(S1415,2)+ROUND(S1416,2)</f>
        <v>707.5</v>
      </c>
      <c r="M1407" s="3802" t="s">
        <v>21</v>
      </c>
      <c r="N1407" s="3802" t="s">
        <v>459</v>
      </c>
      <c r="O1407" s="3802" t="s">
        <v>460</v>
      </c>
      <c r="P1407" s="3802" t="s">
        <v>20</v>
      </c>
      <c r="Q1407" s="3802" t="s">
        <v>30</v>
      </c>
      <c r="R1407" s="3809" t="n">
        <v>4.4</v>
      </c>
      <c r="S1407" s="3810" t="n">
        <f>ROUND(K1407,2)*R1407</f>
        <v>70.752</v>
      </c>
    </row>
    <row r="1408" ht="45.0" customHeight="true">
      <c r="P1408" s="3802" t="s">
        <v>31</v>
      </c>
      <c r="Q1408" s="3802" t="s">
        <v>32</v>
      </c>
      <c r="R1408" s="3811" t="n">
        <v>4.4</v>
      </c>
      <c r="S1408" s="3812" t="n">
        <f>ROUND(K1407,2)*R1408</f>
        <v>70.752</v>
      </c>
    </row>
    <row r="1409" ht="45.0" customHeight="true">
      <c r="P1409" s="3802" t="s">
        <v>33</v>
      </c>
      <c r="Q1409" s="3802" t="s">
        <v>34</v>
      </c>
      <c r="R1409" s="3813" t="n">
        <v>4.4</v>
      </c>
      <c r="S1409" s="3814" t="n">
        <f>ROUND(K1407,2)*R1409</f>
        <v>70.752</v>
      </c>
    </row>
    <row r="1410" ht="45.0" customHeight="true">
      <c r="P1410" s="3802" t="s">
        <v>35</v>
      </c>
      <c r="Q1410" s="3802" t="s">
        <v>36</v>
      </c>
      <c r="R1410" s="3815" t="n">
        <v>4.4</v>
      </c>
      <c r="S1410" s="3816" t="n">
        <f>ROUND(K1407,2)*R1410</f>
        <v>70.752</v>
      </c>
    </row>
    <row r="1411" ht="45.0" customHeight="true">
      <c r="P1411" s="3802" t="s">
        <v>37</v>
      </c>
      <c r="Q1411" s="3802" t="s">
        <v>38</v>
      </c>
      <c r="R1411" s="3817" t="n">
        <v>4.4</v>
      </c>
      <c r="S1411" s="3818" t="n">
        <f>ROUND(K1407,2)*R1411</f>
        <v>70.752</v>
      </c>
    </row>
    <row r="1412" ht="45.0" customHeight="true">
      <c r="P1412" s="3802" t="s">
        <v>39</v>
      </c>
      <c r="Q1412" s="3802" t="s">
        <v>40</v>
      </c>
      <c r="R1412" s="3819" t="n">
        <v>4.4</v>
      </c>
      <c r="S1412" s="3820" t="n">
        <f>ROUND(K1407,2)*R1412</f>
        <v>70.752</v>
      </c>
    </row>
    <row r="1413" ht="45.0" customHeight="true">
      <c r="P1413" s="3802" t="s">
        <v>41</v>
      </c>
      <c r="Q1413" s="3802" t="s">
        <v>42</v>
      </c>
      <c r="R1413" s="3821" t="n">
        <v>4.4</v>
      </c>
      <c r="S1413" s="3822" t="n">
        <f>ROUND(K1407,2)*R1413</f>
        <v>70.752</v>
      </c>
    </row>
    <row r="1414" ht="45.0" customHeight="true">
      <c r="P1414" s="3802" t="s">
        <v>43</v>
      </c>
      <c r="Q1414" s="3802" t="s">
        <v>44</v>
      </c>
      <c r="R1414" s="3823" t="n">
        <v>4.4</v>
      </c>
      <c r="S1414" s="3824" t="n">
        <f>ROUND(K1407,2)*R1414</f>
        <v>70.752</v>
      </c>
    </row>
    <row r="1415" ht="45.0" customHeight="true">
      <c r="P1415" s="3802" t="s">
        <v>45</v>
      </c>
      <c r="Q1415" s="3802" t="s">
        <v>46</v>
      </c>
      <c r="R1415" s="3825" t="n">
        <v>4.4</v>
      </c>
      <c r="S1415" s="3826" t="n">
        <f>ROUND(K1407,2)*R1415</f>
        <v>70.752</v>
      </c>
    </row>
    <row r="1416" ht="45.0" customHeight="true">
      <c r="P1416" s="3802" t="s">
        <v>47</v>
      </c>
      <c r="Q1416" s="3802" t="s">
        <v>48</v>
      </c>
      <c r="R1416" s="3827" t="n">
        <v>4.4</v>
      </c>
      <c r="S1416" s="3828" t="n">
        <f>ROUND(K1407,2)*R1416</f>
        <v>70.752</v>
      </c>
    </row>
    <row r="1417" ht="45.0" customHeight="true">
      <c r="A1417" s="3829" t="s">
        <v>23</v>
      </c>
      <c r="B1417" s="3829" t="s">
        <v>493</v>
      </c>
      <c r="C1417" s="3829" t="s">
        <v>25</v>
      </c>
      <c r="D1417" s="3829" t="s">
        <v>494</v>
      </c>
      <c r="E1417" s="3829" t="s">
        <v>495</v>
      </c>
      <c r="F1417" s="3830" t="n">
        <f>R1417+R1418+R1419+R1420+R1421+R1422+R1423+R1424+R1425+R1426</f>
        <v>105.49999999999999</v>
      </c>
      <c r="G1417" s="3829" t="s">
        <v>141</v>
      </c>
      <c r="H1417" s="3831" t="n">
        <v>20.46</v>
      </c>
      <c r="I1417" s="3832" t="n">
        <v>20.46</v>
      </c>
      <c r="J1417" s="3833" t="n">
        <v>0.2096</v>
      </c>
      <c r="K1417" s="3834" t="n">
        <f>ROUND(I1417,2)+(ROUND(I1417,2)*J1417)</f>
        <v>24.748416000000002</v>
      </c>
      <c r="L1417" s="3835" t="n">
        <f>ROUND(S1417,2)+ROUND(S1418,2)+ROUND(S1419,2)+ROUND(S1420,2)+ROUND(S1421,2)+ROUND(S1422,2)+ROUND(S1423,2)+ROUND(S1424,2)+ROUND(S1425,2)+ROUND(S1426,2)</f>
        <v>2611.100000000001</v>
      </c>
      <c r="M1417" s="3829" t="s">
        <v>21</v>
      </c>
      <c r="N1417" s="3829" t="s">
        <v>459</v>
      </c>
      <c r="O1417" s="3829" t="s">
        <v>460</v>
      </c>
      <c r="P1417" s="3829" t="s">
        <v>20</v>
      </c>
      <c r="Q1417" s="3829" t="s">
        <v>30</v>
      </c>
      <c r="R1417" s="3836" t="n">
        <v>10.55</v>
      </c>
      <c r="S1417" s="3837" t="n">
        <f>ROUND(K1417,2)*R1417</f>
        <v>261.1125</v>
      </c>
    </row>
    <row r="1418" ht="45.0" customHeight="true">
      <c r="P1418" s="3829" t="s">
        <v>31</v>
      </c>
      <c r="Q1418" s="3829" t="s">
        <v>32</v>
      </c>
      <c r="R1418" s="3838" t="n">
        <v>10.55</v>
      </c>
      <c r="S1418" s="3839" t="n">
        <f>ROUND(K1417,2)*R1418</f>
        <v>261.1125</v>
      </c>
    </row>
    <row r="1419" ht="45.0" customHeight="true">
      <c r="P1419" s="3829" t="s">
        <v>33</v>
      </c>
      <c r="Q1419" s="3829" t="s">
        <v>34</v>
      </c>
      <c r="R1419" s="3840" t="n">
        <v>10.55</v>
      </c>
      <c r="S1419" s="3841" t="n">
        <f>ROUND(K1417,2)*R1419</f>
        <v>261.1125</v>
      </c>
    </row>
    <row r="1420" ht="45.0" customHeight="true">
      <c r="P1420" s="3829" t="s">
        <v>35</v>
      </c>
      <c r="Q1420" s="3829" t="s">
        <v>36</v>
      </c>
      <c r="R1420" s="3842" t="n">
        <v>10.55</v>
      </c>
      <c r="S1420" s="3843" t="n">
        <f>ROUND(K1417,2)*R1420</f>
        <v>261.1125</v>
      </c>
    </row>
    <row r="1421" ht="45.0" customHeight="true">
      <c r="P1421" s="3829" t="s">
        <v>37</v>
      </c>
      <c r="Q1421" s="3829" t="s">
        <v>38</v>
      </c>
      <c r="R1421" s="3844" t="n">
        <v>10.55</v>
      </c>
      <c r="S1421" s="3845" t="n">
        <f>ROUND(K1417,2)*R1421</f>
        <v>261.1125</v>
      </c>
    </row>
    <row r="1422" ht="45.0" customHeight="true">
      <c r="P1422" s="3829" t="s">
        <v>39</v>
      </c>
      <c r="Q1422" s="3829" t="s">
        <v>40</v>
      </c>
      <c r="R1422" s="3846" t="n">
        <v>10.55</v>
      </c>
      <c r="S1422" s="3847" t="n">
        <f>ROUND(K1417,2)*R1422</f>
        <v>261.1125</v>
      </c>
    </row>
    <row r="1423" ht="45.0" customHeight="true">
      <c r="P1423" s="3829" t="s">
        <v>41</v>
      </c>
      <c r="Q1423" s="3829" t="s">
        <v>42</v>
      </c>
      <c r="R1423" s="3848" t="n">
        <v>10.55</v>
      </c>
      <c r="S1423" s="3849" t="n">
        <f>ROUND(K1417,2)*R1423</f>
        <v>261.1125</v>
      </c>
    </row>
    <row r="1424" ht="45.0" customHeight="true">
      <c r="P1424" s="3829" t="s">
        <v>43</v>
      </c>
      <c r="Q1424" s="3829" t="s">
        <v>44</v>
      </c>
      <c r="R1424" s="3850" t="n">
        <v>10.55</v>
      </c>
      <c r="S1424" s="3851" t="n">
        <f>ROUND(K1417,2)*R1424</f>
        <v>261.1125</v>
      </c>
    </row>
    <row r="1425" ht="45.0" customHeight="true">
      <c r="P1425" s="3829" t="s">
        <v>45</v>
      </c>
      <c r="Q1425" s="3829" t="s">
        <v>46</v>
      </c>
      <c r="R1425" s="3852" t="n">
        <v>10.55</v>
      </c>
      <c r="S1425" s="3853" t="n">
        <f>ROUND(K1417,2)*R1425</f>
        <v>261.1125</v>
      </c>
    </row>
    <row r="1426" ht="45.0" customHeight="true">
      <c r="P1426" s="3829" t="s">
        <v>47</v>
      </c>
      <c r="Q1426" s="3829" t="s">
        <v>48</v>
      </c>
      <c r="R1426" s="3854" t="n">
        <v>10.55</v>
      </c>
      <c r="S1426" s="3855" t="n">
        <f>ROUND(K1417,2)*R1426</f>
        <v>261.1125</v>
      </c>
    </row>
    <row r="1427" ht="45.0" customHeight="true">
      <c r="A1427" s="3857" t="s">
        <v>19</v>
      </c>
      <c r="B1427" s="3857" t="s">
        <v>287</v>
      </c>
      <c r="C1427" s="3857" t="s">
        <v>21</v>
      </c>
      <c r="D1427" s="3857" t="s">
        <v>21</v>
      </c>
      <c r="E1427" s="3857" t="s">
        <v>496</v>
      </c>
      <c r="F1427" s="3857" t="s">
        <v>21</v>
      </c>
      <c r="G1427" s="3857" t="s">
        <v>21</v>
      </c>
      <c r="H1427" s="3857" t="s">
        <v>21</v>
      </c>
      <c r="I1427" s="3857" t="s">
        <v>21</v>
      </c>
      <c r="J1427" s="3857" t="s">
        <v>21</v>
      </c>
      <c r="K1427" s="3857" t="s">
        <v>21</v>
      </c>
      <c r="L1427" s="3858" t="n">
        <f>ROUND(L1428,2)+ROUND(L1438,2)+ROUND(L1448,2)+ROUND(L1458,2)+ROUND(L1468,2)+ROUND(L1478,2)+ROUND(L1488,2)+ROUND(L1498,2)+ROUND(L1508,2)+ROUND(L1518,2)+ROUND(L1528,2)+ROUND(L1538,2)+ROUND(L1548,2)+ROUND(L1558,2)+ROUND(L1568,2)+ROUND(L1578,2)+ROUND(L1588,2)+ROUND(L1598,2)+ROUND(L1608,2)</f>
        <v>140725.0</v>
      </c>
      <c r="M1427" s="3857" t="s">
        <v>21</v>
      </c>
      <c r="N1427" s="3857" t="s">
        <v>21</v>
      </c>
      <c r="O1427" s="3857" t="s">
        <v>21</v>
      </c>
      <c r="P1427" s="3857" t="s">
        <v>21</v>
      </c>
      <c r="Q1427" s="3857" t="s">
        <v>21</v>
      </c>
      <c r="R1427" s="3857" t="s">
        <v>21</v>
      </c>
      <c r="S1427" s="3857" t="s">
        <v>21</v>
      </c>
    </row>
    <row r="1428" ht="45.0" customHeight="true">
      <c r="A1428" s="3859" t="s">
        <v>23</v>
      </c>
      <c r="B1428" s="3859" t="s">
        <v>497</v>
      </c>
      <c r="C1428" s="3859" t="s">
        <v>25</v>
      </c>
      <c r="D1428" s="3859" t="s">
        <v>498</v>
      </c>
      <c r="E1428" s="3859" t="s">
        <v>499</v>
      </c>
      <c r="F1428" s="3860" t="n">
        <f>R1428+R1429+R1430+R1431+R1432+R1433+R1434+R1435+R1436+R1437</f>
        <v>30.0</v>
      </c>
      <c r="G1428" s="3859" t="s">
        <v>162</v>
      </c>
      <c r="H1428" s="3861" t="n">
        <v>11.45</v>
      </c>
      <c r="I1428" s="3862" t="n">
        <v>11.45</v>
      </c>
      <c r="J1428" s="3863" t="n">
        <v>0.2096</v>
      </c>
      <c r="K1428" s="3864" t="n">
        <f>ROUND(I1428,2)+(ROUND(I1428,2)*J1428)</f>
        <v>13.84992</v>
      </c>
      <c r="L1428" s="3865" t="n">
        <f>ROUND(S1428,2)+ROUND(S1429,2)+ROUND(S1430,2)+ROUND(S1431,2)+ROUND(S1432,2)+ROUND(S1433,2)+ROUND(S1434,2)+ROUND(S1435,2)+ROUND(S1436,2)+ROUND(S1437,2)</f>
        <v>415.50000000000006</v>
      </c>
      <c r="M1428" s="3859" t="s">
        <v>21</v>
      </c>
      <c r="N1428" s="3859" t="s">
        <v>500</v>
      </c>
      <c r="O1428" s="3859" t="s">
        <v>404</v>
      </c>
      <c r="P1428" s="3859" t="s">
        <v>20</v>
      </c>
      <c r="Q1428" s="3859" t="s">
        <v>30</v>
      </c>
      <c r="R1428" s="3866" t="n">
        <v>3.0</v>
      </c>
      <c r="S1428" s="3867" t="n">
        <f>ROUND(K1428,2)*R1428</f>
        <v>41.55</v>
      </c>
    </row>
    <row r="1429" ht="45.0" customHeight="true">
      <c r="P1429" s="3859" t="s">
        <v>31</v>
      </c>
      <c r="Q1429" s="3859" t="s">
        <v>32</v>
      </c>
      <c r="R1429" s="3868" t="n">
        <v>3.0</v>
      </c>
      <c r="S1429" s="3869" t="n">
        <f>ROUND(K1428,2)*R1429</f>
        <v>41.55</v>
      </c>
    </row>
    <row r="1430" ht="45.0" customHeight="true">
      <c r="P1430" s="3859" t="s">
        <v>33</v>
      </c>
      <c r="Q1430" s="3859" t="s">
        <v>34</v>
      </c>
      <c r="R1430" s="3870" t="n">
        <v>3.0</v>
      </c>
      <c r="S1430" s="3871" t="n">
        <f>ROUND(K1428,2)*R1430</f>
        <v>41.55</v>
      </c>
    </row>
    <row r="1431" ht="45.0" customHeight="true">
      <c r="P1431" s="3859" t="s">
        <v>35</v>
      </c>
      <c r="Q1431" s="3859" t="s">
        <v>36</v>
      </c>
      <c r="R1431" s="3872" t="n">
        <v>3.0</v>
      </c>
      <c r="S1431" s="3873" t="n">
        <f>ROUND(K1428,2)*R1431</f>
        <v>41.55</v>
      </c>
    </row>
    <row r="1432" ht="45.0" customHeight="true">
      <c r="P1432" s="3859" t="s">
        <v>37</v>
      </c>
      <c r="Q1432" s="3859" t="s">
        <v>38</v>
      </c>
      <c r="R1432" s="3874" t="n">
        <v>3.0</v>
      </c>
      <c r="S1432" s="3875" t="n">
        <f>ROUND(K1428,2)*R1432</f>
        <v>41.55</v>
      </c>
    </row>
    <row r="1433" ht="45.0" customHeight="true">
      <c r="P1433" s="3859" t="s">
        <v>39</v>
      </c>
      <c r="Q1433" s="3859" t="s">
        <v>40</v>
      </c>
      <c r="R1433" s="3876" t="n">
        <v>3.0</v>
      </c>
      <c r="S1433" s="3877" t="n">
        <f>ROUND(K1428,2)*R1433</f>
        <v>41.55</v>
      </c>
    </row>
    <row r="1434" ht="45.0" customHeight="true">
      <c r="P1434" s="3859" t="s">
        <v>41</v>
      </c>
      <c r="Q1434" s="3859" t="s">
        <v>42</v>
      </c>
      <c r="R1434" s="3878" t="n">
        <v>3.0</v>
      </c>
      <c r="S1434" s="3879" t="n">
        <f>ROUND(K1428,2)*R1434</f>
        <v>41.55</v>
      </c>
    </row>
    <row r="1435" ht="45.0" customHeight="true">
      <c r="P1435" s="3859" t="s">
        <v>43</v>
      </c>
      <c r="Q1435" s="3859" t="s">
        <v>44</v>
      </c>
      <c r="R1435" s="3880" t="n">
        <v>3.0</v>
      </c>
      <c r="S1435" s="3881" t="n">
        <f>ROUND(K1428,2)*R1435</f>
        <v>41.55</v>
      </c>
    </row>
    <row r="1436" ht="45.0" customHeight="true">
      <c r="P1436" s="3859" t="s">
        <v>45</v>
      </c>
      <c r="Q1436" s="3859" t="s">
        <v>46</v>
      </c>
      <c r="R1436" s="3882" t="n">
        <v>3.0</v>
      </c>
      <c r="S1436" s="3883" t="n">
        <f>ROUND(K1428,2)*R1436</f>
        <v>41.55</v>
      </c>
    </row>
    <row r="1437" ht="45.0" customHeight="true">
      <c r="P1437" s="3859" t="s">
        <v>47</v>
      </c>
      <c r="Q1437" s="3859" t="s">
        <v>48</v>
      </c>
      <c r="R1437" s="3884" t="n">
        <v>3.0</v>
      </c>
      <c r="S1437" s="3885" t="n">
        <f>ROUND(K1428,2)*R1437</f>
        <v>41.55</v>
      </c>
    </row>
    <row r="1438" ht="45.0" customHeight="true">
      <c r="A1438" s="3886" t="s">
        <v>23</v>
      </c>
      <c r="B1438" s="3886" t="s">
        <v>501</v>
      </c>
      <c r="C1438" s="3886" t="s">
        <v>25</v>
      </c>
      <c r="D1438" s="3886" t="s">
        <v>502</v>
      </c>
      <c r="E1438" s="3886" t="s">
        <v>503</v>
      </c>
      <c r="F1438" s="3887" t="n">
        <f>R1438+R1439+R1440+R1441+R1442+R1443+R1444+R1445+R1446+R1447</f>
        <v>20.0</v>
      </c>
      <c r="G1438" s="3886" t="s">
        <v>162</v>
      </c>
      <c r="H1438" s="3888" t="n">
        <v>16.68</v>
      </c>
      <c r="I1438" s="3889" t="n">
        <v>16.68</v>
      </c>
      <c r="J1438" s="3890" t="n">
        <v>0.2096</v>
      </c>
      <c r="K1438" s="3891" t="n">
        <f>ROUND(I1438,2)+(ROUND(I1438,2)*J1438)</f>
        <v>20.176128</v>
      </c>
      <c r="L1438" s="3892" t="n">
        <f>ROUND(S1438,2)+ROUND(S1439,2)+ROUND(S1440,2)+ROUND(S1441,2)+ROUND(S1442,2)+ROUND(S1443,2)+ROUND(S1444,2)+ROUND(S1445,2)+ROUND(S1446,2)+ROUND(S1447,2)</f>
        <v>403.6000000000001</v>
      </c>
      <c r="M1438" s="3886" t="s">
        <v>21</v>
      </c>
      <c r="N1438" s="3886" t="s">
        <v>500</v>
      </c>
      <c r="O1438" s="3886" t="s">
        <v>404</v>
      </c>
      <c r="P1438" s="3886" t="s">
        <v>20</v>
      </c>
      <c r="Q1438" s="3886" t="s">
        <v>30</v>
      </c>
      <c r="R1438" s="3893" t="n">
        <v>2.0</v>
      </c>
      <c r="S1438" s="3894" t="n">
        <f>ROUND(K1438,2)*R1438</f>
        <v>40.36</v>
      </c>
    </row>
    <row r="1439" ht="45.0" customHeight="true">
      <c r="P1439" s="3886" t="s">
        <v>31</v>
      </c>
      <c r="Q1439" s="3886" t="s">
        <v>32</v>
      </c>
      <c r="R1439" s="3895" t="n">
        <v>2.0</v>
      </c>
      <c r="S1439" s="3896" t="n">
        <f>ROUND(K1438,2)*R1439</f>
        <v>40.36</v>
      </c>
    </row>
    <row r="1440" ht="45.0" customHeight="true">
      <c r="P1440" s="3886" t="s">
        <v>33</v>
      </c>
      <c r="Q1440" s="3886" t="s">
        <v>34</v>
      </c>
      <c r="R1440" s="3897" t="n">
        <v>2.0</v>
      </c>
      <c r="S1440" s="3898" t="n">
        <f>ROUND(K1438,2)*R1440</f>
        <v>40.36</v>
      </c>
    </row>
    <row r="1441" ht="45.0" customHeight="true">
      <c r="P1441" s="3886" t="s">
        <v>35</v>
      </c>
      <c r="Q1441" s="3886" t="s">
        <v>36</v>
      </c>
      <c r="R1441" s="3899" t="n">
        <v>2.0</v>
      </c>
      <c r="S1441" s="3900" t="n">
        <f>ROUND(K1438,2)*R1441</f>
        <v>40.36</v>
      </c>
    </row>
    <row r="1442" ht="45.0" customHeight="true">
      <c r="P1442" s="3886" t="s">
        <v>37</v>
      </c>
      <c r="Q1442" s="3886" t="s">
        <v>38</v>
      </c>
      <c r="R1442" s="3901" t="n">
        <v>2.0</v>
      </c>
      <c r="S1442" s="3902" t="n">
        <f>ROUND(K1438,2)*R1442</f>
        <v>40.36</v>
      </c>
    </row>
    <row r="1443" ht="45.0" customHeight="true">
      <c r="P1443" s="3886" t="s">
        <v>39</v>
      </c>
      <c r="Q1443" s="3886" t="s">
        <v>40</v>
      </c>
      <c r="R1443" s="3903" t="n">
        <v>2.0</v>
      </c>
      <c r="S1443" s="3904" t="n">
        <f>ROUND(K1438,2)*R1443</f>
        <v>40.36</v>
      </c>
    </row>
    <row r="1444" ht="45.0" customHeight="true">
      <c r="P1444" s="3886" t="s">
        <v>41</v>
      </c>
      <c r="Q1444" s="3886" t="s">
        <v>42</v>
      </c>
      <c r="R1444" s="3905" t="n">
        <v>2.0</v>
      </c>
      <c r="S1444" s="3906" t="n">
        <f>ROUND(K1438,2)*R1444</f>
        <v>40.36</v>
      </c>
    </row>
    <row r="1445" ht="45.0" customHeight="true">
      <c r="P1445" s="3886" t="s">
        <v>43</v>
      </c>
      <c r="Q1445" s="3886" t="s">
        <v>44</v>
      </c>
      <c r="R1445" s="3907" t="n">
        <v>2.0</v>
      </c>
      <c r="S1445" s="3908" t="n">
        <f>ROUND(K1438,2)*R1445</f>
        <v>40.36</v>
      </c>
    </row>
    <row r="1446" ht="45.0" customHeight="true">
      <c r="P1446" s="3886" t="s">
        <v>45</v>
      </c>
      <c r="Q1446" s="3886" t="s">
        <v>46</v>
      </c>
      <c r="R1446" s="3909" t="n">
        <v>2.0</v>
      </c>
      <c r="S1446" s="3910" t="n">
        <f>ROUND(K1438,2)*R1446</f>
        <v>40.36</v>
      </c>
    </row>
    <row r="1447" ht="45.0" customHeight="true">
      <c r="P1447" s="3886" t="s">
        <v>47</v>
      </c>
      <c r="Q1447" s="3886" t="s">
        <v>48</v>
      </c>
      <c r="R1447" s="3911" t="n">
        <v>2.0</v>
      </c>
      <c r="S1447" s="3912" t="n">
        <f>ROUND(K1438,2)*R1447</f>
        <v>40.36</v>
      </c>
    </row>
    <row r="1448" ht="45.0" customHeight="true">
      <c r="A1448" s="3913" t="s">
        <v>23</v>
      </c>
      <c r="B1448" s="3913" t="s">
        <v>504</v>
      </c>
      <c r="C1448" s="3913" t="s">
        <v>25</v>
      </c>
      <c r="D1448" s="3913" t="s">
        <v>505</v>
      </c>
      <c r="E1448" s="3913" t="s">
        <v>506</v>
      </c>
      <c r="F1448" s="3914" t="n">
        <f>R1448+R1449+R1450+R1451+R1452+R1453+R1454+R1455+R1456+R1457</f>
        <v>20.0</v>
      </c>
      <c r="G1448" s="3913" t="s">
        <v>162</v>
      </c>
      <c r="H1448" s="3915" t="n">
        <v>11.2</v>
      </c>
      <c r="I1448" s="3916" t="n">
        <v>11.2</v>
      </c>
      <c r="J1448" s="3917" t="n">
        <v>0.2096</v>
      </c>
      <c r="K1448" s="3918" t="n">
        <f>ROUND(I1448,2)+(ROUND(I1448,2)*J1448)</f>
        <v>13.547519999999999</v>
      </c>
      <c r="L1448" s="3919" t="n">
        <f>ROUND(S1448,2)+ROUND(S1449,2)+ROUND(S1450,2)+ROUND(S1451,2)+ROUND(S1452,2)+ROUND(S1453,2)+ROUND(S1454,2)+ROUND(S1455,2)+ROUND(S1456,2)+ROUND(S1457,2)</f>
        <v>271.0</v>
      </c>
      <c r="M1448" s="3913" t="s">
        <v>21</v>
      </c>
      <c r="N1448" s="3913" t="s">
        <v>500</v>
      </c>
      <c r="O1448" s="3913" t="s">
        <v>404</v>
      </c>
      <c r="P1448" s="3913" t="s">
        <v>20</v>
      </c>
      <c r="Q1448" s="3913" t="s">
        <v>30</v>
      </c>
      <c r="R1448" s="3920" t="n">
        <v>2.0</v>
      </c>
      <c r="S1448" s="3921" t="n">
        <f>ROUND(K1448,2)*R1448</f>
        <v>27.1</v>
      </c>
    </row>
    <row r="1449" ht="45.0" customHeight="true">
      <c r="P1449" s="3913" t="s">
        <v>31</v>
      </c>
      <c r="Q1449" s="3913" t="s">
        <v>32</v>
      </c>
      <c r="R1449" s="3922" t="n">
        <v>2.0</v>
      </c>
      <c r="S1449" s="3923" t="n">
        <f>ROUND(K1448,2)*R1449</f>
        <v>27.1</v>
      </c>
    </row>
    <row r="1450" ht="45.0" customHeight="true">
      <c r="P1450" s="3913" t="s">
        <v>33</v>
      </c>
      <c r="Q1450" s="3913" t="s">
        <v>34</v>
      </c>
      <c r="R1450" s="3924" t="n">
        <v>2.0</v>
      </c>
      <c r="S1450" s="3925" t="n">
        <f>ROUND(K1448,2)*R1450</f>
        <v>27.1</v>
      </c>
    </row>
    <row r="1451" ht="45.0" customHeight="true">
      <c r="P1451" s="3913" t="s">
        <v>35</v>
      </c>
      <c r="Q1451" s="3913" t="s">
        <v>36</v>
      </c>
      <c r="R1451" s="3926" t="n">
        <v>2.0</v>
      </c>
      <c r="S1451" s="3927" t="n">
        <f>ROUND(K1448,2)*R1451</f>
        <v>27.1</v>
      </c>
    </row>
    <row r="1452" ht="45.0" customHeight="true">
      <c r="P1452" s="3913" t="s">
        <v>37</v>
      </c>
      <c r="Q1452" s="3913" t="s">
        <v>38</v>
      </c>
      <c r="R1452" s="3928" t="n">
        <v>2.0</v>
      </c>
      <c r="S1452" s="3929" t="n">
        <f>ROUND(K1448,2)*R1452</f>
        <v>27.1</v>
      </c>
    </row>
    <row r="1453" ht="45.0" customHeight="true">
      <c r="P1453" s="3913" t="s">
        <v>39</v>
      </c>
      <c r="Q1453" s="3913" t="s">
        <v>40</v>
      </c>
      <c r="R1453" s="3930" t="n">
        <v>2.0</v>
      </c>
      <c r="S1453" s="3931" t="n">
        <f>ROUND(K1448,2)*R1453</f>
        <v>27.1</v>
      </c>
    </row>
    <row r="1454" ht="45.0" customHeight="true">
      <c r="P1454" s="3913" t="s">
        <v>41</v>
      </c>
      <c r="Q1454" s="3913" t="s">
        <v>42</v>
      </c>
      <c r="R1454" s="3932" t="n">
        <v>2.0</v>
      </c>
      <c r="S1454" s="3933" t="n">
        <f>ROUND(K1448,2)*R1454</f>
        <v>27.1</v>
      </c>
    </row>
    <row r="1455" ht="45.0" customHeight="true">
      <c r="P1455" s="3913" t="s">
        <v>43</v>
      </c>
      <c r="Q1455" s="3913" t="s">
        <v>44</v>
      </c>
      <c r="R1455" s="3934" t="n">
        <v>2.0</v>
      </c>
      <c r="S1455" s="3935" t="n">
        <f>ROUND(K1448,2)*R1455</f>
        <v>27.1</v>
      </c>
    </row>
    <row r="1456" ht="45.0" customHeight="true">
      <c r="P1456" s="3913" t="s">
        <v>45</v>
      </c>
      <c r="Q1456" s="3913" t="s">
        <v>46</v>
      </c>
      <c r="R1456" s="3936" t="n">
        <v>2.0</v>
      </c>
      <c r="S1456" s="3937" t="n">
        <f>ROUND(K1448,2)*R1456</f>
        <v>27.1</v>
      </c>
    </row>
    <row r="1457" ht="45.0" customHeight="true">
      <c r="P1457" s="3913" t="s">
        <v>47</v>
      </c>
      <c r="Q1457" s="3913" t="s">
        <v>48</v>
      </c>
      <c r="R1457" s="3938" t="n">
        <v>2.0</v>
      </c>
      <c r="S1457" s="3939" t="n">
        <f>ROUND(K1448,2)*R1457</f>
        <v>27.1</v>
      </c>
    </row>
    <row r="1458" ht="45.0" customHeight="true">
      <c r="A1458" s="3940" t="s">
        <v>23</v>
      </c>
      <c r="B1458" s="3940" t="s">
        <v>507</v>
      </c>
      <c r="C1458" s="3940" t="s">
        <v>25</v>
      </c>
      <c r="D1458" s="3940" t="s">
        <v>508</v>
      </c>
      <c r="E1458" s="3940" t="s">
        <v>509</v>
      </c>
      <c r="F1458" s="3941" t="n">
        <f>R1458+R1459+R1460+R1461+R1462+R1463+R1464+R1465+R1466+R1467</f>
        <v>90.0</v>
      </c>
      <c r="G1458" s="3940" t="s">
        <v>162</v>
      </c>
      <c r="H1458" s="3942" t="n">
        <v>15.9</v>
      </c>
      <c r="I1458" s="3943" t="n">
        <v>15.9</v>
      </c>
      <c r="J1458" s="3944" t="n">
        <v>0.2096</v>
      </c>
      <c r="K1458" s="3945" t="n">
        <f>ROUND(I1458,2)+(ROUND(I1458,2)*J1458)</f>
        <v>19.23264</v>
      </c>
      <c r="L1458" s="3946" t="n">
        <f>ROUND(S1458,2)+ROUND(S1459,2)+ROUND(S1460,2)+ROUND(S1461,2)+ROUND(S1462,2)+ROUND(S1463,2)+ROUND(S1464,2)+ROUND(S1465,2)+ROUND(S1466,2)+ROUND(S1467,2)</f>
        <v>1730.6999999999996</v>
      </c>
      <c r="M1458" s="3940" t="s">
        <v>21</v>
      </c>
      <c r="N1458" s="3940" t="s">
        <v>500</v>
      </c>
      <c r="O1458" s="3940" t="s">
        <v>404</v>
      </c>
      <c r="P1458" s="3940" t="s">
        <v>20</v>
      </c>
      <c r="Q1458" s="3940" t="s">
        <v>30</v>
      </c>
      <c r="R1458" s="3947" t="n">
        <v>9.0</v>
      </c>
      <c r="S1458" s="3948" t="n">
        <f>ROUND(K1458,2)*R1458</f>
        <v>173.07</v>
      </c>
    </row>
    <row r="1459" ht="45.0" customHeight="true">
      <c r="P1459" s="3940" t="s">
        <v>31</v>
      </c>
      <c r="Q1459" s="3940" t="s">
        <v>32</v>
      </c>
      <c r="R1459" s="3949" t="n">
        <v>9.0</v>
      </c>
      <c r="S1459" s="3950" t="n">
        <f>ROUND(K1458,2)*R1459</f>
        <v>173.07</v>
      </c>
    </row>
    <row r="1460" ht="45.0" customHeight="true">
      <c r="P1460" s="3940" t="s">
        <v>33</v>
      </c>
      <c r="Q1460" s="3940" t="s">
        <v>34</v>
      </c>
      <c r="R1460" s="3951" t="n">
        <v>9.0</v>
      </c>
      <c r="S1460" s="3952" t="n">
        <f>ROUND(K1458,2)*R1460</f>
        <v>173.07</v>
      </c>
    </row>
    <row r="1461" ht="45.0" customHeight="true">
      <c r="P1461" s="3940" t="s">
        <v>35</v>
      </c>
      <c r="Q1461" s="3940" t="s">
        <v>36</v>
      </c>
      <c r="R1461" s="3953" t="n">
        <v>9.0</v>
      </c>
      <c r="S1461" s="3954" t="n">
        <f>ROUND(K1458,2)*R1461</f>
        <v>173.07</v>
      </c>
    </row>
    <row r="1462" ht="45.0" customHeight="true">
      <c r="P1462" s="3940" t="s">
        <v>37</v>
      </c>
      <c r="Q1462" s="3940" t="s">
        <v>38</v>
      </c>
      <c r="R1462" s="3955" t="n">
        <v>9.0</v>
      </c>
      <c r="S1462" s="3956" t="n">
        <f>ROUND(K1458,2)*R1462</f>
        <v>173.07</v>
      </c>
    </row>
    <row r="1463" ht="45.0" customHeight="true">
      <c r="P1463" s="3940" t="s">
        <v>39</v>
      </c>
      <c r="Q1463" s="3940" t="s">
        <v>40</v>
      </c>
      <c r="R1463" s="3957" t="n">
        <v>9.0</v>
      </c>
      <c r="S1463" s="3958" t="n">
        <f>ROUND(K1458,2)*R1463</f>
        <v>173.07</v>
      </c>
    </row>
    <row r="1464" ht="45.0" customHeight="true">
      <c r="P1464" s="3940" t="s">
        <v>41</v>
      </c>
      <c r="Q1464" s="3940" t="s">
        <v>42</v>
      </c>
      <c r="R1464" s="3959" t="n">
        <v>9.0</v>
      </c>
      <c r="S1464" s="3960" t="n">
        <f>ROUND(K1458,2)*R1464</f>
        <v>173.07</v>
      </c>
    </row>
    <row r="1465" ht="45.0" customHeight="true">
      <c r="P1465" s="3940" t="s">
        <v>43</v>
      </c>
      <c r="Q1465" s="3940" t="s">
        <v>44</v>
      </c>
      <c r="R1465" s="3961" t="n">
        <v>9.0</v>
      </c>
      <c r="S1465" s="3962" t="n">
        <f>ROUND(K1458,2)*R1465</f>
        <v>173.07</v>
      </c>
    </row>
    <row r="1466" ht="45.0" customHeight="true">
      <c r="P1466" s="3940" t="s">
        <v>45</v>
      </c>
      <c r="Q1466" s="3940" t="s">
        <v>46</v>
      </c>
      <c r="R1466" s="3963" t="n">
        <v>9.0</v>
      </c>
      <c r="S1466" s="3964" t="n">
        <f>ROUND(K1458,2)*R1466</f>
        <v>173.07</v>
      </c>
    </row>
    <row r="1467" ht="45.0" customHeight="true">
      <c r="P1467" s="3940" t="s">
        <v>47</v>
      </c>
      <c r="Q1467" s="3940" t="s">
        <v>48</v>
      </c>
      <c r="R1467" s="3965" t="n">
        <v>9.0</v>
      </c>
      <c r="S1467" s="3966" t="n">
        <f>ROUND(K1458,2)*R1467</f>
        <v>173.07</v>
      </c>
    </row>
    <row r="1468" ht="45.0" customHeight="true">
      <c r="A1468" s="3967" t="s">
        <v>23</v>
      </c>
      <c r="B1468" s="3967" t="s">
        <v>510</v>
      </c>
      <c r="C1468" s="3967" t="s">
        <v>25</v>
      </c>
      <c r="D1468" s="3967" t="s">
        <v>511</v>
      </c>
      <c r="E1468" s="3967" t="s">
        <v>512</v>
      </c>
      <c r="F1468" s="3968" t="n">
        <f>R1468+R1469+R1470+R1471+R1472+R1473+R1474+R1475+R1476+R1477</f>
        <v>10.0</v>
      </c>
      <c r="G1468" s="3967" t="s">
        <v>162</v>
      </c>
      <c r="H1468" s="3969" t="n">
        <v>29.39</v>
      </c>
      <c r="I1468" s="3970" t="n">
        <v>29.39</v>
      </c>
      <c r="J1468" s="3971" t="n">
        <v>0.2096</v>
      </c>
      <c r="K1468" s="3972" t="n">
        <f>ROUND(I1468,2)+(ROUND(I1468,2)*J1468)</f>
        <v>35.550144</v>
      </c>
      <c r="L1468" s="3973" t="n">
        <f>ROUND(S1468,2)+ROUND(S1469,2)+ROUND(S1470,2)+ROUND(S1471,2)+ROUND(S1472,2)+ROUND(S1473,2)+ROUND(S1474,2)+ROUND(S1475,2)+ROUND(S1476,2)+ROUND(S1477,2)</f>
        <v>355.50000000000006</v>
      </c>
      <c r="M1468" s="3967" t="s">
        <v>21</v>
      </c>
      <c r="N1468" s="3967" t="s">
        <v>500</v>
      </c>
      <c r="O1468" s="3967" t="s">
        <v>404</v>
      </c>
      <c r="P1468" s="3967" t="s">
        <v>20</v>
      </c>
      <c r="Q1468" s="3967" t="s">
        <v>30</v>
      </c>
      <c r="R1468" s="3974" t="n">
        <v>1.0</v>
      </c>
      <c r="S1468" s="3975" t="n">
        <f>ROUND(K1468,2)*R1468</f>
        <v>35.55</v>
      </c>
    </row>
    <row r="1469" ht="45.0" customHeight="true">
      <c r="P1469" s="3967" t="s">
        <v>31</v>
      </c>
      <c r="Q1469" s="3967" t="s">
        <v>32</v>
      </c>
      <c r="R1469" s="3976" t="n">
        <v>1.0</v>
      </c>
      <c r="S1469" s="3977" t="n">
        <f>ROUND(K1468,2)*R1469</f>
        <v>35.55</v>
      </c>
    </row>
    <row r="1470" ht="45.0" customHeight="true">
      <c r="P1470" s="3967" t="s">
        <v>33</v>
      </c>
      <c r="Q1470" s="3967" t="s">
        <v>34</v>
      </c>
      <c r="R1470" s="3978" t="n">
        <v>1.0</v>
      </c>
      <c r="S1470" s="3979" t="n">
        <f>ROUND(K1468,2)*R1470</f>
        <v>35.55</v>
      </c>
    </row>
    <row r="1471" ht="45.0" customHeight="true">
      <c r="P1471" s="3967" t="s">
        <v>35</v>
      </c>
      <c r="Q1471" s="3967" t="s">
        <v>36</v>
      </c>
      <c r="R1471" s="3980" t="n">
        <v>1.0</v>
      </c>
      <c r="S1471" s="3981" t="n">
        <f>ROUND(K1468,2)*R1471</f>
        <v>35.55</v>
      </c>
    </row>
    <row r="1472" ht="45.0" customHeight="true">
      <c r="P1472" s="3967" t="s">
        <v>37</v>
      </c>
      <c r="Q1472" s="3967" t="s">
        <v>38</v>
      </c>
      <c r="R1472" s="3982" t="n">
        <v>1.0</v>
      </c>
      <c r="S1472" s="3983" t="n">
        <f>ROUND(K1468,2)*R1472</f>
        <v>35.55</v>
      </c>
    </row>
    <row r="1473" ht="45.0" customHeight="true">
      <c r="P1473" s="3967" t="s">
        <v>39</v>
      </c>
      <c r="Q1473" s="3967" t="s">
        <v>40</v>
      </c>
      <c r="R1473" s="3984" t="n">
        <v>1.0</v>
      </c>
      <c r="S1473" s="3985" t="n">
        <f>ROUND(K1468,2)*R1473</f>
        <v>35.55</v>
      </c>
    </row>
    <row r="1474" ht="45.0" customHeight="true">
      <c r="P1474" s="3967" t="s">
        <v>41</v>
      </c>
      <c r="Q1474" s="3967" t="s">
        <v>42</v>
      </c>
      <c r="R1474" s="3986" t="n">
        <v>1.0</v>
      </c>
      <c r="S1474" s="3987" t="n">
        <f>ROUND(K1468,2)*R1474</f>
        <v>35.55</v>
      </c>
    </row>
    <row r="1475" ht="45.0" customHeight="true">
      <c r="P1475" s="3967" t="s">
        <v>43</v>
      </c>
      <c r="Q1475" s="3967" t="s">
        <v>44</v>
      </c>
      <c r="R1475" s="3988" t="n">
        <v>1.0</v>
      </c>
      <c r="S1475" s="3989" t="n">
        <f>ROUND(K1468,2)*R1475</f>
        <v>35.55</v>
      </c>
    </row>
    <row r="1476" ht="45.0" customHeight="true">
      <c r="P1476" s="3967" t="s">
        <v>45</v>
      </c>
      <c r="Q1476" s="3967" t="s">
        <v>46</v>
      </c>
      <c r="R1476" s="3990" t="n">
        <v>1.0</v>
      </c>
      <c r="S1476" s="3991" t="n">
        <f>ROUND(K1468,2)*R1476</f>
        <v>35.55</v>
      </c>
    </row>
    <row r="1477" ht="45.0" customHeight="true">
      <c r="P1477" s="3967" t="s">
        <v>47</v>
      </c>
      <c r="Q1477" s="3967" t="s">
        <v>48</v>
      </c>
      <c r="R1477" s="3992" t="n">
        <v>1.0</v>
      </c>
      <c r="S1477" s="3993" t="n">
        <f>ROUND(K1468,2)*R1477</f>
        <v>35.55</v>
      </c>
    </row>
    <row r="1478" ht="45.0" customHeight="true">
      <c r="A1478" s="3994" t="s">
        <v>23</v>
      </c>
      <c r="B1478" s="3994" t="s">
        <v>513</v>
      </c>
      <c r="C1478" s="3994" t="s">
        <v>25</v>
      </c>
      <c r="D1478" s="3994" t="s">
        <v>514</v>
      </c>
      <c r="E1478" s="3994" t="s">
        <v>515</v>
      </c>
      <c r="F1478" s="3995" t="n">
        <f>R1478+R1479+R1480+R1481+R1482+R1483+R1484+R1485+R1486+R1487</f>
        <v>10.0</v>
      </c>
      <c r="G1478" s="3994" t="s">
        <v>162</v>
      </c>
      <c r="H1478" s="3996" t="n">
        <v>25.75</v>
      </c>
      <c r="I1478" s="3997" t="n">
        <v>25.75</v>
      </c>
      <c r="J1478" s="3998" t="n">
        <v>0.2096</v>
      </c>
      <c r="K1478" s="3999" t="n">
        <f>ROUND(I1478,2)+(ROUND(I1478,2)*J1478)</f>
        <v>31.147199999999998</v>
      </c>
      <c r="L1478" s="4000" t="n">
        <f>ROUND(S1478,2)+ROUND(S1479,2)+ROUND(S1480,2)+ROUND(S1481,2)+ROUND(S1482,2)+ROUND(S1483,2)+ROUND(S1484,2)+ROUND(S1485,2)+ROUND(S1486,2)+ROUND(S1487,2)</f>
        <v>311.5</v>
      </c>
      <c r="M1478" s="3994" t="s">
        <v>21</v>
      </c>
      <c r="N1478" s="3994" t="s">
        <v>500</v>
      </c>
      <c r="O1478" s="3994" t="s">
        <v>404</v>
      </c>
      <c r="P1478" s="3994" t="s">
        <v>20</v>
      </c>
      <c r="Q1478" s="3994" t="s">
        <v>30</v>
      </c>
      <c r="R1478" s="4001" t="n">
        <v>1.0</v>
      </c>
      <c r="S1478" s="4002" t="n">
        <f>ROUND(K1478,2)*R1478</f>
        <v>31.15</v>
      </c>
    </row>
    <row r="1479" ht="45.0" customHeight="true">
      <c r="P1479" s="3994" t="s">
        <v>31</v>
      </c>
      <c r="Q1479" s="3994" t="s">
        <v>32</v>
      </c>
      <c r="R1479" s="4003" t="n">
        <v>1.0</v>
      </c>
      <c r="S1479" s="4004" t="n">
        <f>ROUND(K1478,2)*R1479</f>
        <v>31.15</v>
      </c>
    </row>
    <row r="1480" ht="45.0" customHeight="true">
      <c r="P1480" s="3994" t="s">
        <v>33</v>
      </c>
      <c r="Q1480" s="3994" t="s">
        <v>34</v>
      </c>
      <c r="R1480" s="4005" t="n">
        <v>1.0</v>
      </c>
      <c r="S1480" s="4006" t="n">
        <f>ROUND(K1478,2)*R1480</f>
        <v>31.15</v>
      </c>
    </row>
    <row r="1481" ht="45.0" customHeight="true">
      <c r="P1481" s="3994" t="s">
        <v>35</v>
      </c>
      <c r="Q1481" s="3994" t="s">
        <v>36</v>
      </c>
      <c r="R1481" s="4007" t="n">
        <v>1.0</v>
      </c>
      <c r="S1481" s="4008" t="n">
        <f>ROUND(K1478,2)*R1481</f>
        <v>31.15</v>
      </c>
    </row>
    <row r="1482" ht="45.0" customHeight="true">
      <c r="P1482" s="3994" t="s">
        <v>37</v>
      </c>
      <c r="Q1482" s="3994" t="s">
        <v>38</v>
      </c>
      <c r="R1482" s="4009" t="n">
        <v>1.0</v>
      </c>
      <c r="S1482" s="4010" t="n">
        <f>ROUND(K1478,2)*R1482</f>
        <v>31.15</v>
      </c>
    </row>
    <row r="1483" ht="45.0" customHeight="true">
      <c r="P1483" s="3994" t="s">
        <v>39</v>
      </c>
      <c r="Q1483" s="3994" t="s">
        <v>40</v>
      </c>
      <c r="R1483" s="4011" t="n">
        <v>1.0</v>
      </c>
      <c r="S1483" s="4012" t="n">
        <f>ROUND(K1478,2)*R1483</f>
        <v>31.15</v>
      </c>
    </row>
    <row r="1484" ht="45.0" customHeight="true">
      <c r="P1484" s="3994" t="s">
        <v>41</v>
      </c>
      <c r="Q1484" s="3994" t="s">
        <v>42</v>
      </c>
      <c r="R1484" s="4013" t="n">
        <v>1.0</v>
      </c>
      <c r="S1484" s="4014" t="n">
        <f>ROUND(K1478,2)*R1484</f>
        <v>31.15</v>
      </c>
    </row>
    <row r="1485" ht="45.0" customHeight="true">
      <c r="P1485" s="3994" t="s">
        <v>43</v>
      </c>
      <c r="Q1485" s="3994" t="s">
        <v>44</v>
      </c>
      <c r="R1485" s="4015" t="n">
        <v>1.0</v>
      </c>
      <c r="S1485" s="4016" t="n">
        <f>ROUND(K1478,2)*R1485</f>
        <v>31.15</v>
      </c>
    </row>
    <row r="1486" ht="45.0" customHeight="true">
      <c r="P1486" s="3994" t="s">
        <v>45</v>
      </c>
      <c r="Q1486" s="3994" t="s">
        <v>46</v>
      </c>
      <c r="R1486" s="4017" t="n">
        <v>1.0</v>
      </c>
      <c r="S1486" s="4018" t="n">
        <f>ROUND(K1478,2)*R1486</f>
        <v>31.15</v>
      </c>
    </row>
    <row r="1487" ht="45.0" customHeight="true">
      <c r="P1487" s="3994" t="s">
        <v>47</v>
      </c>
      <c r="Q1487" s="3994" t="s">
        <v>48</v>
      </c>
      <c r="R1487" s="4019" t="n">
        <v>1.0</v>
      </c>
      <c r="S1487" s="4020" t="n">
        <f>ROUND(K1478,2)*R1487</f>
        <v>31.15</v>
      </c>
    </row>
    <row r="1488" ht="45.0" customHeight="true">
      <c r="A1488" s="4021" t="s">
        <v>23</v>
      </c>
      <c r="B1488" s="4021" t="s">
        <v>516</v>
      </c>
      <c r="C1488" s="4021" t="s">
        <v>25</v>
      </c>
      <c r="D1488" s="4021" t="s">
        <v>517</v>
      </c>
      <c r="E1488" s="4021" t="s">
        <v>518</v>
      </c>
      <c r="F1488" s="4022" t="n">
        <f>R1488+R1489+R1490+R1491+R1492+R1493+R1494+R1495+R1496+R1497</f>
        <v>10.0</v>
      </c>
      <c r="G1488" s="4021" t="s">
        <v>162</v>
      </c>
      <c r="H1488" s="4023" t="n">
        <v>45.66</v>
      </c>
      <c r="I1488" s="4024" t="n">
        <v>45.66</v>
      </c>
      <c r="J1488" s="4025" t="n">
        <v>0.2096</v>
      </c>
      <c r="K1488" s="4026" t="n">
        <f>ROUND(I1488,2)+(ROUND(I1488,2)*J1488)</f>
        <v>55.230335999999994</v>
      </c>
      <c r="L1488" s="4027" t="n">
        <f>ROUND(S1488,2)+ROUND(S1489,2)+ROUND(S1490,2)+ROUND(S1491,2)+ROUND(S1492,2)+ROUND(S1493,2)+ROUND(S1494,2)+ROUND(S1495,2)+ROUND(S1496,2)+ROUND(S1497,2)</f>
        <v>552.3000000000001</v>
      </c>
      <c r="M1488" s="4021" t="s">
        <v>21</v>
      </c>
      <c r="N1488" s="4021" t="s">
        <v>500</v>
      </c>
      <c r="O1488" s="4021" t="s">
        <v>404</v>
      </c>
      <c r="P1488" s="4021" t="s">
        <v>20</v>
      </c>
      <c r="Q1488" s="4021" t="s">
        <v>30</v>
      </c>
      <c r="R1488" s="4028" t="n">
        <v>1.0</v>
      </c>
      <c r="S1488" s="4029" t="n">
        <f>ROUND(K1488,2)*R1488</f>
        <v>55.23</v>
      </c>
    </row>
    <row r="1489" ht="45.0" customHeight="true">
      <c r="P1489" s="4021" t="s">
        <v>31</v>
      </c>
      <c r="Q1489" s="4021" t="s">
        <v>32</v>
      </c>
      <c r="R1489" s="4030" t="n">
        <v>1.0</v>
      </c>
      <c r="S1489" s="4031" t="n">
        <f>ROUND(K1488,2)*R1489</f>
        <v>55.23</v>
      </c>
    </row>
    <row r="1490" ht="45.0" customHeight="true">
      <c r="P1490" s="4021" t="s">
        <v>33</v>
      </c>
      <c r="Q1490" s="4021" t="s">
        <v>34</v>
      </c>
      <c r="R1490" s="4032" t="n">
        <v>1.0</v>
      </c>
      <c r="S1490" s="4033" t="n">
        <f>ROUND(K1488,2)*R1490</f>
        <v>55.23</v>
      </c>
    </row>
    <row r="1491" ht="45.0" customHeight="true">
      <c r="P1491" s="4021" t="s">
        <v>35</v>
      </c>
      <c r="Q1491" s="4021" t="s">
        <v>36</v>
      </c>
      <c r="R1491" s="4034" t="n">
        <v>1.0</v>
      </c>
      <c r="S1491" s="4035" t="n">
        <f>ROUND(K1488,2)*R1491</f>
        <v>55.23</v>
      </c>
    </row>
    <row r="1492" ht="45.0" customHeight="true">
      <c r="P1492" s="4021" t="s">
        <v>37</v>
      </c>
      <c r="Q1492" s="4021" t="s">
        <v>38</v>
      </c>
      <c r="R1492" s="4036" t="n">
        <v>1.0</v>
      </c>
      <c r="S1492" s="4037" t="n">
        <f>ROUND(K1488,2)*R1492</f>
        <v>55.23</v>
      </c>
    </row>
    <row r="1493" ht="45.0" customHeight="true">
      <c r="P1493" s="4021" t="s">
        <v>39</v>
      </c>
      <c r="Q1493" s="4021" t="s">
        <v>40</v>
      </c>
      <c r="R1493" s="4038" t="n">
        <v>1.0</v>
      </c>
      <c r="S1493" s="4039" t="n">
        <f>ROUND(K1488,2)*R1493</f>
        <v>55.23</v>
      </c>
    </row>
    <row r="1494" ht="45.0" customHeight="true">
      <c r="P1494" s="4021" t="s">
        <v>41</v>
      </c>
      <c r="Q1494" s="4021" t="s">
        <v>42</v>
      </c>
      <c r="R1494" s="4040" t="n">
        <v>1.0</v>
      </c>
      <c r="S1494" s="4041" t="n">
        <f>ROUND(K1488,2)*R1494</f>
        <v>55.23</v>
      </c>
    </row>
    <row r="1495" ht="45.0" customHeight="true">
      <c r="P1495" s="4021" t="s">
        <v>43</v>
      </c>
      <c r="Q1495" s="4021" t="s">
        <v>44</v>
      </c>
      <c r="R1495" s="4042" t="n">
        <v>1.0</v>
      </c>
      <c r="S1495" s="4043" t="n">
        <f>ROUND(K1488,2)*R1495</f>
        <v>55.23</v>
      </c>
    </row>
    <row r="1496" ht="45.0" customHeight="true">
      <c r="P1496" s="4021" t="s">
        <v>45</v>
      </c>
      <c r="Q1496" s="4021" t="s">
        <v>46</v>
      </c>
      <c r="R1496" s="4044" t="n">
        <v>1.0</v>
      </c>
      <c r="S1496" s="4045" t="n">
        <f>ROUND(K1488,2)*R1496</f>
        <v>55.23</v>
      </c>
    </row>
    <row r="1497" ht="45.0" customHeight="true">
      <c r="P1497" s="4021" t="s">
        <v>47</v>
      </c>
      <c r="Q1497" s="4021" t="s">
        <v>48</v>
      </c>
      <c r="R1497" s="4046" t="n">
        <v>1.0</v>
      </c>
      <c r="S1497" s="4047" t="n">
        <f>ROUND(K1488,2)*R1497</f>
        <v>55.23</v>
      </c>
    </row>
    <row r="1498" ht="45.0" customHeight="true">
      <c r="A1498" s="4048" t="s">
        <v>23</v>
      </c>
      <c r="B1498" s="4048" t="s">
        <v>519</v>
      </c>
      <c r="C1498" s="4048" t="s">
        <v>25</v>
      </c>
      <c r="D1498" s="4048" t="s">
        <v>520</v>
      </c>
      <c r="E1498" s="4048" t="s">
        <v>521</v>
      </c>
      <c r="F1498" s="4049" t="n">
        <f>R1498+R1499+R1500+R1501+R1502+R1503+R1504+R1505+R1506+R1507</f>
        <v>10.0</v>
      </c>
      <c r="G1498" s="4048" t="s">
        <v>162</v>
      </c>
      <c r="H1498" s="4050" t="n">
        <v>11.95</v>
      </c>
      <c r="I1498" s="4051" t="n">
        <v>11.95</v>
      </c>
      <c r="J1498" s="4052" t="n">
        <v>0.2096</v>
      </c>
      <c r="K1498" s="4053" t="n">
        <f>ROUND(I1498,2)+(ROUND(I1498,2)*J1498)</f>
        <v>14.454719999999998</v>
      </c>
      <c r="L1498" s="4054" t="n">
        <f>ROUND(S1498,2)+ROUND(S1499,2)+ROUND(S1500,2)+ROUND(S1501,2)+ROUND(S1502,2)+ROUND(S1503,2)+ROUND(S1504,2)+ROUND(S1505,2)+ROUND(S1506,2)+ROUND(S1507,2)</f>
        <v>144.5</v>
      </c>
      <c r="M1498" s="4048" t="s">
        <v>21</v>
      </c>
      <c r="N1498" s="4048" t="s">
        <v>500</v>
      </c>
      <c r="O1498" s="4048" t="s">
        <v>404</v>
      </c>
      <c r="P1498" s="4048" t="s">
        <v>20</v>
      </c>
      <c r="Q1498" s="4048" t="s">
        <v>30</v>
      </c>
      <c r="R1498" s="4055" t="n">
        <v>1.0</v>
      </c>
      <c r="S1498" s="4056" t="n">
        <f>ROUND(K1498,2)*R1498</f>
        <v>14.45</v>
      </c>
    </row>
    <row r="1499" ht="45.0" customHeight="true">
      <c r="P1499" s="4048" t="s">
        <v>31</v>
      </c>
      <c r="Q1499" s="4048" t="s">
        <v>32</v>
      </c>
      <c r="R1499" s="4057" t="n">
        <v>1.0</v>
      </c>
      <c r="S1499" s="4058" t="n">
        <f>ROUND(K1498,2)*R1499</f>
        <v>14.45</v>
      </c>
    </row>
    <row r="1500" ht="45.0" customHeight="true">
      <c r="P1500" s="4048" t="s">
        <v>33</v>
      </c>
      <c r="Q1500" s="4048" t="s">
        <v>34</v>
      </c>
      <c r="R1500" s="4059" t="n">
        <v>1.0</v>
      </c>
      <c r="S1500" s="4060" t="n">
        <f>ROUND(K1498,2)*R1500</f>
        <v>14.45</v>
      </c>
    </row>
    <row r="1501" ht="45.0" customHeight="true">
      <c r="P1501" s="4048" t="s">
        <v>35</v>
      </c>
      <c r="Q1501" s="4048" t="s">
        <v>36</v>
      </c>
      <c r="R1501" s="4061" t="n">
        <v>1.0</v>
      </c>
      <c r="S1501" s="4062" t="n">
        <f>ROUND(K1498,2)*R1501</f>
        <v>14.45</v>
      </c>
    </row>
    <row r="1502" ht="45.0" customHeight="true">
      <c r="P1502" s="4048" t="s">
        <v>37</v>
      </c>
      <c r="Q1502" s="4048" t="s">
        <v>38</v>
      </c>
      <c r="R1502" s="4063" t="n">
        <v>1.0</v>
      </c>
      <c r="S1502" s="4064" t="n">
        <f>ROUND(K1498,2)*R1502</f>
        <v>14.45</v>
      </c>
    </row>
    <row r="1503" ht="45.0" customHeight="true">
      <c r="P1503" s="4048" t="s">
        <v>39</v>
      </c>
      <c r="Q1503" s="4048" t="s">
        <v>40</v>
      </c>
      <c r="R1503" s="4065" t="n">
        <v>1.0</v>
      </c>
      <c r="S1503" s="4066" t="n">
        <f>ROUND(K1498,2)*R1503</f>
        <v>14.45</v>
      </c>
    </row>
    <row r="1504" ht="45.0" customHeight="true">
      <c r="P1504" s="4048" t="s">
        <v>41</v>
      </c>
      <c r="Q1504" s="4048" t="s">
        <v>42</v>
      </c>
      <c r="R1504" s="4067" t="n">
        <v>1.0</v>
      </c>
      <c r="S1504" s="4068" t="n">
        <f>ROUND(K1498,2)*R1504</f>
        <v>14.45</v>
      </c>
    </row>
    <row r="1505" ht="45.0" customHeight="true">
      <c r="P1505" s="4048" t="s">
        <v>43</v>
      </c>
      <c r="Q1505" s="4048" t="s">
        <v>44</v>
      </c>
      <c r="R1505" s="4069" t="n">
        <v>1.0</v>
      </c>
      <c r="S1505" s="4070" t="n">
        <f>ROUND(K1498,2)*R1505</f>
        <v>14.45</v>
      </c>
    </row>
    <row r="1506" ht="45.0" customHeight="true">
      <c r="P1506" s="4048" t="s">
        <v>45</v>
      </c>
      <c r="Q1506" s="4048" t="s">
        <v>46</v>
      </c>
      <c r="R1506" s="4071" t="n">
        <v>1.0</v>
      </c>
      <c r="S1506" s="4072" t="n">
        <f>ROUND(K1498,2)*R1506</f>
        <v>14.45</v>
      </c>
    </row>
    <row r="1507" ht="45.0" customHeight="true">
      <c r="P1507" s="4048" t="s">
        <v>47</v>
      </c>
      <c r="Q1507" s="4048" t="s">
        <v>48</v>
      </c>
      <c r="R1507" s="4073" t="n">
        <v>1.0</v>
      </c>
      <c r="S1507" s="4074" t="n">
        <f>ROUND(K1498,2)*R1507</f>
        <v>14.45</v>
      </c>
    </row>
    <row r="1508" ht="45.0" customHeight="true">
      <c r="A1508" s="4075" t="s">
        <v>23</v>
      </c>
      <c r="B1508" s="4075" t="s">
        <v>522</v>
      </c>
      <c r="C1508" s="4075" t="s">
        <v>25</v>
      </c>
      <c r="D1508" s="4075" t="s">
        <v>523</v>
      </c>
      <c r="E1508" s="4075" t="s">
        <v>524</v>
      </c>
      <c r="F1508" s="4076" t="n">
        <f>R1508+R1509+R1510+R1511+R1512+R1513+R1514+R1515+R1516+R1517</f>
        <v>33.50000000000001</v>
      </c>
      <c r="G1508" s="4075" t="s">
        <v>141</v>
      </c>
      <c r="H1508" s="4077" t="n">
        <v>22.95</v>
      </c>
      <c r="I1508" s="4078" t="n">
        <v>22.95</v>
      </c>
      <c r="J1508" s="4079" t="n">
        <v>0.2096</v>
      </c>
      <c r="K1508" s="4080" t="n">
        <f>ROUND(I1508,2)+(ROUND(I1508,2)*J1508)</f>
        <v>27.76032</v>
      </c>
      <c r="L1508" s="4081" t="n">
        <f>ROUND(S1508,2)+ROUND(S1509,2)+ROUND(S1510,2)+ROUND(S1511,2)+ROUND(S1512,2)+ROUND(S1513,2)+ROUND(S1514,2)+ROUND(S1515,2)+ROUND(S1516,2)+ROUND(S1517,2)</f>
        <v>930.0</v>
      </c>
      <c r="M1508" s="4075" t="s">
        <v>21</v>
      </c>
      <c r="N1508" s="4075" t="s">
        <v>500</v>
      </c>
      <c r="O1508" s="4075" t="s">
        <v>404</v>
      </c>
      <c r="P1508" s="4075" t="s">
        <v>20</v>
      </c>
      <c r="Q1508" s="4075" t="s">
        <v>30</v>
      </c>
      <c r="R1508" s="4082" t="n">
        <v>3.35</v>
      </c>
      <c r="S1508" s="4083" t="n">
        <f>ROUND(K1508,2)*R1508</f>
        <v>92.99600000000001</v>
      </c>
    </row>
    <row r="1509" ht="45.0" customHeight="true">
      <c r="P1509" s="4075" t="s">
        <v>31</v>
      </c>
      <c r="Q1509" s="4075" t="s">
        <v>32</v>
      </c>
      <c r="R1509" s="4084" t="n">
        <v>3.35</v>
      </c>
      <c r="S1509" s="4085" t="n">
        <f>ROUND(K1508,2)*R1509</f>
        <v>92.99600000000001</v>
      </c>
    </row>
    <row r="1510" ht="45.0" customHeight="true">
      <c r="P1510" s="4075" t="s">
        <v>33</v>
      </c>
      <c r="Q1510" s="4075" t="s">
        <v>34</v>
      </c>
      <c r="R1510" s="4086" t="n">
        <v>3.35</v>
      </c>
      <c r="S1510" s="4087" t="n">
        <f>ROUND(K1508,2)*R1510</f>
        <v>92.99600000000001</v>
      </c>
    </row>
    <row r="1511" ht="45.0" customHeight="true">
      <c r="P1511" s="4075" t="s">
        <v>35</v>
      </c>
      <c r="Q1511" s="4075" t="s">
        <v>36</v>
      </c>
      <c r="R1511" s="4088" t="n">
        <v>3.35</v>
      </c>
      <c r="S1511" s="4089" t="n">
        <f>ROUND(K1508,2)*R1511</f>
        <v>92.99600000000001</v>
      </c>
    </row>
    <row r="1512" ht="45.0" customHeight="true">
      <c r="P1512" s="4075" t="s">
        <v>37</v>
      </c>
      <c r="Q1512" s="4075" t="s">
        <v>38</v>
      </c>
      <c r="R1512" s="4090" t="n">
        <v>3.35</v>
      </c>
      <c r="S1512" s="4091" t="n">
        <f>ROUND(K1508,2)*R1512</f>
        <v>92.99600000000001</v>
      </c>
    </row>
    <row r="1513" ht="45.0" customHeight="true">
      <c r="P1513" s="4075" t="s">
        <v>39</v>
      </c>
      <c r="Q1513" s="4075" t="s">
        <v>40</v>
      </c>
      <c r="R1513" s="4092" t="n">
        <v>3.35</v>
      </c>
      <c r="S1513" s="4093" t="n">
        <f>ROUND(K1508,2)*R1513</f>
        <v>92.99600000000001</v>
      </c>
    </row>
    <row r="1514" ht="45.0" customHeight="true">
      <c r="P1514" s="4075" t="s">
        <v>41</v>
      </c>
      <c r="Q1514" s="4075" t="s">
        <v>42</v>
      </c>
      <c r="R1514" s="4094" t="n">
        <v>3.35</v>
      </c>
      <c r="S1514" s="4095" t="n">
        <f>ROUND(K1508,2)*R1514</f>
        <v>92.99600000000001</v>
      </c>
    </row>
    <row r="1515" ht="45.0" customHeight="true">
      <c r="P1515" s="4075" t="s">
        <v>43</v>
      </c>
      <c r="Q1515" s="4075" t="s">
        <v>44</v>
      </c>
      <c r="R1515" s="4096" t="n">
        <v>3.35</v>
      </c>
      <c r="S1515" s="4097" t="n">
        <f>ROUND(K1508,2)*R1515</f>
        <v>92.99600000000001</v>
      </c>
    </row>
    <row r="1516" ht="45.0" customHeight="true">
      <c r="P1516" s="4075" t="s">
        <v>45</v>
      </c>
      <c r="Q1516" s="4075" t="s">
        <v>46</v>
      </c>
      <c r="R1516" s="4098" t="n">
        <v>3.35</v>
      </c>
      <c r="S1516" s="4099" t="n">
        <f>ROUND(K1508,2)*R1516</f>
        <v>92.99600000000001</v>
      </c>
    </row>
    <row r="1517" ht="45.0" customHeight="true">
      <c r="P1517" s="4075" t="s">
        <v>47</v>
      </c>
      <c r="Q1517" s="4075" t="s">
        <v>48</v>
      </c>
      <c r="R1517" s="4100" t="n">
        <v>3.35</v>
      </c>
      <c r="S1517" s="4101" t="n">
        <f>ROUND(K1508,2)*R1517</f>
        <v>92.99600000000001</v>
      </c>
    </row>
    <row r="1518" ht="45.0" customHeight="true">
      <c r="A1518" s="4102" t="s">
        <v>23</v>
      </c>
      <c r="B1518" s="4102" t="s">
        <v>525</v>
      </c>
      <c r="C1518" s="4102" t="s">
        <v>25</v>
      </c>
      <c r="D1518" s="4102" t="s">
        <v>526</v>
      </c>
      <c r="E1518" s="4102" t="s">
        <v>527</v>
      </c>
      <c r="F1518" s="4103" t="n">
        <f>R1518+R1519+R1520+R1521+R1522+R1523+R1524+R1525+R1526+R1527</f>
        <v>102.10000000000002</v>
      </c>
      <c r="G1518" s="4102" t="s">
        <v>141</v>
      </c>
      <c r="H1518" s="4104" t="n">
        <v>29.07</v>
      </c>
      <c r="I1518" s="4105" t="n">
        <v>29.07</v>
      </c>
      <c r="J1518" s="4106" t="n">
        <v>0.2096</v>
      </c>
      <c r="K1518" s="4107" t="n">
        <f>ROUND(I1518,2)+(ROUND(I1518,2)*J1518)</f>
        <v>35.163072</v>
      </c>
      <c r="L1518" s="4108" t="n">
        <f>ROUND(S1518,2)+ROUND(S1519,2)+ROUND(S1520,2)+ROUND(S1521,2)+ROUND(S1522,2)+ROUND(S1523,2)+ROUND(S1524,2)+ROUND(S1525,2)+ROUND(S1526,2)+ROUND(S1527,2)</f>
        <v>3589.8</v>
      </c>
      <c r="M1518" s="4102" t="s">
        <v>21</v>
      </c>
      <c r="N1518" s="4102" t="s">
        <v>500</v>
      </c>
      <c r="O1518" s="4102" t="s">
        <v>404</v>
      </c>
      <c r="P1518" s="4102" t="s">
        <v>20</v>
      </c>
      <c r="Q1518" s="4102" t="s">
        <v>30</v>
      </c>
      <c r="R1518" s="4109" t="n">
        <v>10.21</v>
      </c>
      <c r="S1518" s="4110" t="n">
        <f>ROUND(K1518,2)*R1518</f>
        <v>358.98359999999997</v>
      </c>
    </row>
    <row r="1519" ht="45.0" customHeight="true">
      <c r="P1519" s="4102" t="s">
        <v>31</v>
      </c>
      <c r="Q1519" s="4102" t="s">
        <v>32</v>
      </c>
      <c r="R1519" s="4111" t="n">
        <v>10.21</v>
      </c>
      <c r="S1519" s="4112" t="n">
        <f>ROUND(K1518,2)*R1519</f>
        <v>358.98359999999997</v>
      </c>
    </row>
    <row r="1520" ht="45.0" customHeight="true">
      <c r="P1520" s="4102" t="s">
        <v>33</v>
      </c>
      <c r="Q1520" s="4102" t="s">
        <v>34</v>
      </c>
      <c r="R1520" s="4113" t="n">
        <v>10.21</v>
      </c>
      <c r="S1520" s="4114" t="n">
        <f>ROUND(K1518,2)*R1520</f>
        <v>358.98359999999997</v>
      </c>
    </row>
    <row r="1521" ht="45.0" customHeight="true">
      <c r="P1521" s="4102" t="s">
        <v>35</v>
      </c>
      <c r="Q1521" s="4102" t="s">
        <v>36</v>
      </c>
      <c r="R1521" s="4115" t="n">
        <v>10.21</v>
      </c>
      <c r="S1521" s="4116" t="n">
        <f>ROUND(K1518,2)*R1521</f>
        <v>358.98359999999997</v>
      </c>
    </row>
    <row r="1522" ht="45.0" customHeight="true">
      <c r="P1522" s="4102" t="s">
        <v>37</v>
      </c>
      <c r="Q1522" s="4102" t="s">
        <v>38</v>
      </c>
      <c r="R1522" s="4117" t="n">
        <v>10.21</v>
      </c>
      <c r="S1522" s="4118" t="n">
        <f>ROUND(K1518,2)*R1522</f>
        <v>358.98359999999997</v>
      </c>
    </row>
    <row r="1523" ht="45.0" customHeight="true">
      <c r="P1523" s="4102" t="s">
        <v>39</v>
      </c>
      <c r="Q1523" s="4102" t="s">
        <v>40</v>
      </c>
      <c r="R1523" s="4119" t="n">
        <v>10.21</v>
      </c>
      <c r="S1523" s="4120" t="n">
        <f>ROUND(K1518,2)*R1523</f>
        <v>358.98359999999997</v>
      </c>
    </row>
    <row r="1524" ht="45.0" customHeight="true">
      <c r="P1524" s="4102" t="s">
        <v>41</v>
      </c>
      <c r="Q1524" s="4102" t="s">
        <v>42</v>
      </c>
      <c r="R1524" s="4121" t="n">
        <v>10.21</v>
      </c>
      <c r="S1524" s="4122" t="n">
        <f>ROUND(K1518,2)*R1524</f>
        <v>358.98359999999997</v>
      </c>
    </row>
    <row r="1525" ht="45.0" customHeight="true">
      <c r="P1525" s="4102" t="s">
        <v>43</v>
      </c>
      <c r="Q1525" s="4102" t="s">
        <v>44</v>
      </c>
      <c r="R1525" s="4123" t="n">
        <v>10.21</v>
      </c>
      <c r="S1525" s="4124" t="n">
        <f>ROUND(K1518,2)*R1525</f>
        <v>358.98359999999997</v>
      </c>
    </row>
    <row r="1526" ht="45.0" customHeight="true">
      <c r="P1526" s="4102" t="s">
        <v>45</v>
      </c>
      <c r="Q1526" s="4102" t="s">
        <v>46</v>
      </c>
      <c r="R1526" s="4125" t="n">
        <v>10.21</v>
      </c>
      <c r="S1526" s="4126" t="n">
        <f>ROUND(K1518,2)*R1526</f>
        <v>358.98359999999997</v>
      </c>
    </row>
    <row r="1527" ht="45.0" customHeight="true">
      <c r="P1527" s="4102" t="s">
        <v>47</v>
      </c>
      <c r="Q1527" s="4102" t="s">
        <v>48</v>
      </c>
      <c r="R1527" s="4127" t="n">
        <v>10.21</v>
      </c>
      <c r="S1527" s="4128" t="n">
        <f>ROUND(K1518,2)*R1527</f>
        <v>358.98359999999997</v>
      </c>
    </row>
    <row r="1528" ht="45.0" customHeight="true">
      <c r="A1528" s="4129" t="s">
        <v>23</v>
      </c>
      <c r="B1528" s="4129" t="s">
        <v>528</v>
      </c>
      <c r="C1528" s="4129" t="s">
        <v>25</v>
      </c>
      <c r="D1528" s="4129" t="s">
        <v>529</v>
      </c>
      <c r="E1528" s="4129" t="s">
        <v>530</v>
      </c>
      <c r="F1528" s="4130" t="n">
        <f>R1528+R1529+R1530+R1531+R1532+R1533+R1534+R1535+R1536+R1537</f>
        <v>40.0</v>
      </c>
      <c r="G1528" s="4129" t="s">
        <v>141</v>
      </c>
      <c r="H1528" s="4131" t="n">
        <v>14.34</v>
      </c>
      <c r="I1528" s="4132" t="n">
        <v>14.34</v>
      </c>
      <c r="J1528" s="4133" t="n">
        <v>0.2096</v>
      </c>
      <c r="K1528" s="4134" t="n">
        <f>ROUND(I1528,2)+(ROUND(I1528,2)*J1528)</f>
        <v>17.345664</v>
      </c>
      <c r="L1528" s="4135" t="n">
        <f>ROUND(S1528,2)+ROUND(S1529,2)+ROUND(S1530,2)+ROUND(S1531,2)+ROUND(S1532,2)+ROUND(S1533,2)+ROUND(S1534,2)+ROUND(S1535,2)+ROUND(S1536,2)+ROUND(S1537,2)</f>
        <v>693.9999999999999</v>
      </c>
      <c r="M1528" s="4129" t="s">
        <v>21</v>
      </c>
      <c r="N1528" s="4129" t="s">
        <v>500</v>
      </c>
      <c r="O1528" s="4129" t="s">
        <v>404</v>
      </c>
      <c r="P1528" s="4129" t="s">
        <v>20</v>
      </c>
      <c r="Q1528" s="4129" t="s">
        <v>30</v>
      </c>
      <c r="R1528" s="4136" t="n">
        <v>4.0</v>
      </c>
      <c r="S1528" s="4137" t="n">
        <f>ROUND(K1528,2)*R1528</f>
        <v>69.4</v>
      </c>
    </row>
    <row r="1529" ht="45.0" customHeight="true">
      <c r="P1529" s="4129" t="s">
        <v>31</v>
      </c>
      <c r="Q1529" s="4129" t="s">
        <v>32</v>
      </c>
      <c r="R1529" s="4138" t="n">
        <v>4.0</v>
      </c>
      <c r="S1529" s="4139" t="n">
        <f>ROUND(K1528,2)*R1529</f>
        <v>69.4</v>
      </c>
    </row>
    <row r="1530" ht="45.0" customHeight="true">
      <c r="P1530" s="4129" t="s">
        <v>33</v>
      </c>
      <c r="Q1530" s="4129" t="s">
        <v>34</v>
      </c>
      <c r="R1530" s="4140" t="n">
        <v>4.0</v>
      </c>
      <c r="S1530" s="4141" t="n">
        <f>ROUND(K1528,2)*R1530</f>
        <v>69.4</v>
      </c>
    </row>
    <row r="1531" ht="45.0" customHeight="true">
      <c r="P1531" s="4129" t="s">
        <v>35</v>
      </c>
      <c r="Q1531" s="4129" t="s">
        <v>36</v>
      </c>
      <c r="R1531" s="4142" t="n">
        <v>4.0</v>
      </c>
      <c r="S1531" s="4143" t="n">
        <f>ROUND(K1528,2)*R1531</f>
        <v>69.4</v>
      </c>
    </row>
    <row r="1532" ht="45.0" customHeight="true">
      <c r="P1532" s="4129" t="s">
        <v>37</v>
      </c>
      <c r="Q1532" s="4129" t="s">
        <v>38</v>
      </c>
      <c r="R1532" s="4144" t="n">
        <v>4.0</v>
      </c>
      <c r="S1532" s="4145" t="n">
        <f>ROUND(K1528,2)*R1532</f>
        <v>69.4</v>
      </c>
    </row>
    <row r="1533" ht="45.0" customHeight="true">
      <c r="P1533" s="4129" t="s">
        <v>39</v>
      </c>
      <c r="Q1533" s="4129" t="s">
        <v>40</v>
      </c>
      <c r="R1533" s="4146" t="n">
        <v>4.0</v>
      </c>
      <c r="S1533" s="4147" t="n">
        <f>ROUND(K1528,2)*R1533</f>
        <v>69.4</v>
      </c>
    </row>
    <row r="1534" ht="45.0" customHeight="true">
      <c r="P1534" s="4129" t="s">
        <v>41</v>
      </c>
      <c r="Q1534" s="4129" t="s">
        <v>42</v>
      </c>
      <c r="R1534" s="4148" t="n">
        <v>4.0</v>
      </c>
      <c r="S1534" s="4149" t="n">
        <f>ROUND(K1528,2)*R1534</f>
        <v>69.4</v>
      </c>
    </row>
    <row r="1535" ht="45.0" customHeight="true">
      <c r="P1535" s="4129" t="s">
        <v>43</v>
      </c>
      <c r="Q1535" s="4129" t="s">
        <v>44</v>
      </c>
      <c r="R1535" s="4150" t="n">
        <v>4.0</v>
      </c>
      <c r="S1535" s="4151" t="n">
        <f>ROUND(K1528,2)*R1535</f>
        <v>69.4</v>
      </c>
    </row>
    <row r="1536" ht="45.0" customHeight="true">
      <c r="P1536" s="4129" t="s">
        <v>45</v>
      </c>
      <c r="Q1536" s="4129" t="s">
        <v>46</v>
      </c>
      <c r="R1536" s="4152" t="n">
        <v>4.0</v>
      </c>
      <c r="S1536" s="4153" t="n">
        <f>ROUND(K1528,2)*R1536</f>
        <v>69.4</v>
      </c>
    </row>
    <row r="1537" ht="45.0" customHeight="true">
      <c r="P1537" s="4129" t="s">
        <v>47</v>
      </c>
      <c r="Q1537" s="4129" t="s">
        <v>48</v>
      </c>
      <c r="R1537" s="4154" t="n">
        <v>4.0</v>
      </c>
      <c r="S1537" s="4155" t="n">
        <f>ROUND(K1528,2)*R1537</f>
        <v>69.4</v>
      </c>
    </row>
    <row r="1538" ht="45.0" customHeight="true">
      <c r="A1538" s="4156" t="s">
        <v>23</v>
      </c>
      <c r="B1538" s="4156" t="s">
        <v>531</v>
      </c>
      <c r="C1538" s="4156" t="s">
        <v>25</v>
      </c>
      <c r="D1538" s="4156" t="s">
        <v>532</v>
      </c>
      <c r="E1538" s="4156" t="s">
        <v>533</v>
      </c>
      <c r="F1538" s="4157" t="n">
        <f>R1538+R1539+R1540+R1541+R1542+R1543+R1544+R1545+R1546+R1547</f>
        <v>338.00000000000006</v>
      </c>
      <c r="G1538" s="4156" t="s">
        <v>141</v>
      </c>
      <c r="H1538" s="4158" t="n">
        <v>40.48</v>
      </c>
      <c r="I1538" s="4159" t="n">
        <v>40.48</v>
      </c>
      <c r="J1538" s="4160" t="n">
        <v>0.2096</v>
      </c>
      <c r="K1538" s="4161" t="n">
        <f>ROUND(I1538,2)+(ROUND(I1538,2)*J1538)</f>
        <v>48.964608</v>
      </c>
      <c r="L1538" s="4162" t="n">
        <f>ROUND(S1538,2)+ROUND(S1539,2)+ROUND(S1540,2)+ROUND(S1541,2)+ROUND(S1542,2)+ROUND(S1543,2)+ROUND(S1544,2)+ROUND(S1545,2)+ROUND(S1546,2)+ROUND(S1547,2)</f>
        <v>16548.5</v>
      </c>
      <c r="M1538" s="4156" t="s">
        <v>21</v>
      </c>
      <c r="N1538" s="4156" t="s">
        <v>500</v>
      </c>
      <c r="O1538" s="4156" t="s">
        <v>404</v>
      </c>
      <c r="P1538" s="4156" t="s">
        <v>20</v>
      </c>
      <c r="Q1538" s="4156" t="s">
        <v>30</v>
      </c>
      <c r="R1538" s="4163" t="n">
        <v>33.8</v>
      </c>
      <c r="S1538" s="4164" t="n">
        <f>ROUND(K1538,2)*R1538</f>
        <v>1654.848</v>
      </c>
    </row>
    <row r="1539" ht="45.0" customHeight="true">
      <c r="P1539" s="4156" t="s">
        <v>31</v>
      </c>
      <c r="Q1539" s="4156" t="s">
        <v>32</v>
      </c>
      <c r="R1539" s="4165" t="n">
        <v>33.8</v>
      </c>
      <c r="S1539" s="4166" t="n">
        <f>ROUND(K1538,2)*R1539</f>
        <v>1654.848</v>
      </c>
    </row>
    <row r="1540" ht="45.0" customHeight="true">
      <c r="P1540" s="4156" t="s">
        <v>33</v>
      </c>
      <c r="Q1540" s="4156" t="s">
        <v>34</v>
      </c>
      <c r="R1540" s="4167" t="n">
        <v>33.8</v>
      </c>
      <c r="S1540" s="4168" t="n">
        <f>ROUND(K1538,2)*R1540</f>
        <v>1654.848</v>
      </c>
    </row>
    <row r="1541" ht="45.0" customHeight="true">
      <c r="P1541" s="4156" t="s">
        <v>35</v>
      </c>
      <c r="Q1541" s="4156" t="s">
        <v>36</v>
      </c>
      <c r="R1541" s="4169" t="n">
        <v>33.8</v>
      </c>
      <c r="S1541" s="4170" t="n">
        <f>ROUND(K1538,2)*R1541</f>
        <v>1654.848</v>
      </c>
    </row>
    <row r="1542" ht="45.0" customHeight="true">
      <c r="P1542" s="4156" t="s">
        <v>37</v>
      </c>
      <c r="Q1542" s="4156" t="s">
        <v>38</v>
      </c>
      <c r="R1542" s="4171" t="n">
        <v>33.8</v>
      </c>
      <c r="S1542" s="4172" t="n">
        <f>ROUND(K1538,2)*R1542</f>
        <v>1654.848</v>
      </c>
    </row>
    <row r="1543" ht="45.0" customHeight="true">
      <c r="P1543" s="4156" t="s">
        <v>39</v>
      </c>
      <c r="Q1543" s="4156" t="s">
        <v>40</v>
      </c>
      <c r="R1543" s="4173" t="n">
        <v>33.8</v>
      </c>
      <c r="S1543" s="4174" t="n">
        <f>ROUND(K1538,2)*R1543</f>
        <v>1654.848</v>
      </c>
    </row>
    <row r="1544" ht="45.0" customHeight="true">
      <c r="P1544" s="4156" t="s">
        <v>41</v>
      </c>
      <c r="Q1544" s="4156" t="s">
        <v>42</v>
      </c>
      <c r="R1544" s="4175" t="n">
        <v>33.8</v>
      </c>
      <c r="S1544" s="4176" t="n">
        <f>ROUND(K1538,2)*R1544</f>
        <v>1654.848</v>
      </c>
    </row>
    <row r="1545" ht="45.0" customHeight="true">
      <c r="P1545" s="4156" t="s">
        <v>43</v>
      </c>
      <c r="Q1545" s="4156" t="s">
        <v>44</v>
      </c>
      <c r="R1545" s="4177" t="n">
        <v>33.8</v>
      </c>
      <c r="S1545" s="4178" t="n">
        <f>ROUND(K1538,2)*R1545</f>
        <v>1654.848</v>
      </c>
    </row>
    <row r="1546" ht="45.0" customHeight="true">
      <c r="P1546" s="4156" t="s">
        <v>45</v>
      </c>
      <c r="Q1546" s="4156" t="s">
        <v>46</v>
      </c>
      <c r="R1546" s="4179" t="n">
        <v>33.8</v>
      </c>
      <c r="S1546" s="4180" t="n">
        <f>ROUND(K1538,2)*R1546</f>
        <v>1654.848</v>
      </c>
    </row>
    <row r="1547" ht="45.0" customHeight="true">
      <c r="P1547" s="4156" t="s">
        <v>47</v>
      </c>
      <c r="Q1547" s="4156" t="s">
        <v>48</v>
      </c>
      <c r="R1547" s="4181" t="n">
        <v>33.8</v>
      </c>
      <c r="S1547" s="4182" t="n">
        <f>ROUND(K1538,2)*R1547</f>
        <v>1654.848</v>
      </c>
    </row>
    <row r="1548" ht="45.0" customHeight="true">
      <c r="A1548" s="4183" t="s">
        <v>23</v>
      </c>
      <c r="B1548" s="4183" t="s">
        <v>534</v>
      </c>
      <c r="C1548" s="4183" t="s">
        <v>25</v>
      </c>
      <c r="D1548" s="4183" t="s">
        <v>535</v>
      </c>
      <c r="E1548" s="4183" t="s">
        <v>536</v>
      </c>
      <c r="F1548" s="4184" t="n">
        <f>R1548+R1549+R1550+R1551+R1552+R1553+R1554+R1555+R1556+R1557</f>
        <v>50.0</v>
      </c>
      <c r="G1548" s="4183" t="s">
        <v>162</v>
      </c>
      <c r="H1548" s="4185" t="n">
        <v>585.03</v>
      </c>
      <c r="I1548" s="4186" t="n">
        <v>585.03</v>
      </c>
      <c r="J1548" s="4187" t="n">
        <v>0.2096</v>
      </c>
      <c r="K1548" s="4188" t="n">
        <f>ROUND(I1548,2)+(ROUND(I1548,2)*J1548)</f>
        <v>707.652288</v>
      </c>
      <c r="L1548" s="4189" t="n">
        <f>ROUND(S1548,2)+ROUND(S1549,2)+ROUND(S1550,2)+ROUND(S1551,2)+ROUND(S1552,2)+ROUND(S1553,2)+ROUND(S1554,2)+ROUND(S1555,2)+ROUND(S1556,2)+ROUND(S1557,2)</f>
        <v>35382.5</v>
      </c>
      <c r="M1548" s="4183" t="s">
        <v>21</v>
      </c>
      <c r="N1548" s="4183" t="s">
        <v>537</v>
      </c>
      <c r="O1548" s="4183" t="s">
        <v>538</v>
      </c>
      <c r="P1548" s="4183" t="s">
        <v>20</v>
      </c>
      <c r="Q1548" s="4183" t="s">
        <v>30</v>
      </c>
      <c r="R1548" s="4190" t="n">
        <v>5.0</v>
      </c>
      <c r="S1548" s="4191" t="n">
        <f>ROUND(K1548,2)*R1548</f>
        <v>3538.25</v>
      </c>
    </row>
    <row r="1549" ht="45.0" customHeight="true">
      <c r="P1549" s="4183" t="s">
        <v>31</v>
      </c>
      <c r="Q1549" s="4183" t="s">
        <v>32</v>
      </c>
      <c r="R1549" s="4192" t="n">
        <v>5.0</v>
      </c>
      <c r="S1549" s="4193" t="n">
        <f>ROUND(K1548,2)*R1549</f>
        <v>3538.25</v>
      </c>
    </row>
    <row r="1550" ht="45.0" customHeight="true">
      <c r="P1550" s="4183" t="s">
        <v>33</v>
      </c>
      <c r="Q1550" s="4183" t="s">
        <v>34</v>
      </c>
      <c r="R1550" s="4194" t="n">
        <v>5.0</v>
      </c>
      <c r="S1550" s="4195" t="n">
        <f>ROUND(K1548,2)*R1550</f>
        <v>3538.25</v>
      </c>
    </row>
    <row r="1551" ht="45.0" customHeight="true">
      <c r="P1551" s="4183" t="s">
        <v>35</v>
      </c>
      <c r="Q1551" s="4183" t="s">
        <v>36</v>
      </c>
      <c r="R1551" s="4196" t="n">
        <v>5.0</v>
      </c>
      <c r="S1551" s="4197" t="n">
        <f>ROUND(K1548,2)*R1551</f>
        <v>3538.25</v>
      </c>
    </row>
    <row r="1552" ht="45.0" customHeight="true">
      <c r="P1552" s="4183" t="s">
        <v>37</v>
      </c>
      <c r="Q1552" s="4183" t="s">
        <v>38</v>
      </c>
      <c r="R1552" s="4198" t="n">
        <v>5.0</v>
      </c>
      <c r="S1552" s="4199" t="n">
        <f>ROUND(K1548,2)*R1552</f>
        <v>3538.25</v>
      </c>
    </row>
    <row r="1553" ht="45.0" customHeight="true">
      <c r="P1553" s="4183" t="s">
        <v>39</v>
      </c>
      <c r="Q1553" s="4183" t="s">
        <v>40</v>
      </c>
      <c r="R1553" s="4200" t="n">
        <v>5.0</v>
      </c>
      <c r="S1553" s="4201" t="n">
        <f>ROUND(K1548,2)*R1553</f>
        <v>3538.25</v>
      </c>
    </row>
    <row r="1554" ht="45.0" customHeight="true">
      <c r="P1554" s="4183" t="s">
        <v>41</v>
      </c>
      <c r="Q1554" s="4183" t="s">
        <v>42</v>
      </c>
      <c r="R1554" s="4202" t="n">
        <v>5.0</v>
      </c>
      <c r="S1554" s="4203" t="n">
        <f>ROUND(K1548,2)*R1554</f>
        <v>3538.25</v>
      </c>
    </row>
    <row r="1555" ht="45.0" customHeight="true">
      <c r="P1555" s="4183" t="s">
        <v>43</v>
      </c>
      <c r="Q1555" s="4183" t="s">
        <v>44</v>
      </c>
      <c r="R1555" s="4204" t="n">
        <v>5.0</v>
      </c>
      <c r="S1555" s="4205" t="n">
        <f>ROUND(K1548,2)*R1555</f>
        <v>3538.25</v>
      </c>
    </row>
    <row r="1556" ht="45.0" customHeight="true">
      <c r="P1556" s="4183" t="s">
        <v>45</v>
      </c>
      <c r="Q1556" s="4183" t="s">
        <v>46</v>
      </c>
      <c r="R1556" s="4206" t="n">
        <v>5.0</v>
      </c>
      <c r="S1556" s="4207" t="n">
        <f>ROUND(K1548,2)*R1556</f>
        <v>3538.25</v>
      </c>
    </row>
    <row r="1557" ht="45.0" customHeight="true">
      <c r="P1557" s="4183" t="s">
        <v>47</v>
      </c>
      <c r="Q1557" s="4183" t="s">
        <v>48</v>
      </c>
      <c r="R1557" s="4208" t="n">
        <v>5.0</v>
      </c>
      <c r="S1557" s="4209" t="n">
        <f>ROUND(K1548,2)*R1557</f>
        <v>3538.25</v>
      </c>
    </row>
    <row r="1558" ht="45.0" customHeight="true">
      <c r="A1558" s="4210" t="s">
        <v>23</v>
      </c>
      <c r="B1558" s="4210" t="s">
        <v>539</v>
      </c>
      <c r="C1558" s="4210" t="s">
        <v>25</v>
      </c>
      <c r="D1558" s="4210" t="s">
        <v>540</v>
      </c>
      <c r="E1558" s="4210" t="s">
        <v>541</v>
      </c>
      <c r="F1558" s="4211" t="n">
        <f>R1558+R1559+R1560+R1561+R1562+R1563+R1564+R1565+R1566+R1567</f>
        <v>10.0</v>
      </c>
      <c r="G1558" s="4210" t="s">
        <v>162</v>
      </c>
      <c r="H1558" s="4212" t="n">
        <v>49.37</v>
      </c>
      <c r="I1558" s="4213" t="n">
        <v>49.37</v>
      </c>
      <c r="J1558" s="4214" t="n">
        <v>0.2096</v>
      </c>
      <c r="K1558" s="4215" t="n">
        <f>ROUND(I1558,2)+(ROUND(I1558,2)*J1558)</f>
        <v>59.717952</v>
      </c>
      <c r="L1558" s="4216" t="n">
        <f>ROUND(S1558,2)+ROUND(S1559,2)+ROUND(S1560,2)+ROUND(S1561,2)+ROUND(S1562,2)+ROUND(S1563,2)+ROUND(S1564,2)+ROUND(S1565,2)+ROUND(S1566,2)+ROUND(S1567,2)</f>
        <v>597.2000000000002</v>
      </c>
      <c r="M1558" s="4210" t="s">
        <v>21</v>
      </c>
      <c r="N1558" s="4210" t="s">
        <v>537</v>
      </c>
      <c r="O1558" s="4210" t="s">
        <v>538</v>
      </c>
      <c r="P1558" s="4210" t="s">
        <v>20</v>
      </c>
      <c r="Q1558" s="4210" t="s">
        <v>30</v>
      </c>
      <c r="R1558" s="4217" t="n">
        <v>1.0</v>
      </c>
      <c r="S1558" s="4218" t="n">
        <f>ROUND(K1558,2)*R1558</f>
        <v>59.72</v>
      </c>
    </row>
    <row r="1559" ht="45.0" customHeight="true">
      <c r="P1559" s="4210" t="s">
        <v>31</v>
      </c>
      <c r="Q1559" s="4210" t="s">
        <v>32</v>
      </c>
      <c r="R1559" s="4219" t="n">
        <v>1.0</v>
      </c>
      <c r="S1559" s="4220" t="n">
        <f>ROUND(K1558,2)*R1559</f>
        <v>59.72</v>
      </c>
    </row>
    <row r="1560" ht="45.0" customHeight="true">
      <c r="P1560" s="4210" t="s">
        <v>33</v>
      </c>
      <c r="Q1560" s="4210" t="s">
        <v>34</v>
      </c>
      <c r="R1560" s="4221" t="n">
        <v>1.0</v>
      </c>
      <c r="S1560" s="4222" t="n">
        <f>ROUND(K1558,2)*R1560</f>
        <v>59.72</v>
      </c>
    </row>
    <row r="1561" ht="45.0" customHeight="true">
      <c r="P1561" s="4210" t="s">
        <v>35</v>
      </c>
      <c r="Q1561" s="4210" t="s">
        <v>36</v>
      </c>
      <c r="R1561" s="4223" t="n">
        <v>1.0</v>
      </c>
      <c r="S1561" s="4224" t="n">
        <f>ROUND(K1558,2)*R1561</f>
        <v>59.72</v>
      </c>
    </row>
    <row r="1562" ht="45.0" customHeight="true">
      <c r="P1562" s="4210" t="s">
        <v>37</v>
      </c>
      <c r="Q1562" s="4210" t="s">
        <v>38</v>
      </c>
      <c r="R1562" s="4225" t="n">
        <v>1.0</v>
      </c>
      <c r="S1562" s="4226" t="n">
        <f>ROUND(K1558,2)*R1562</f>
        <v>59.72</v>
      </c>
    </row>
    <row r="1563" ht="45.0" customHeight="true">
      <c r="P1563" s="4210" t="s">
        <v>39</v>
      </c>
      <c r="Q1563" s="4210" t="s">
        <v>40</v>
      </c>
      <c r="R1563" s="4227" t="n">
        <v>1.0</v>
      </c>
      <c r="S1563" s="4228" t="n">
        <f>ROUND(K1558,2)*R1563</f>
        <v>59.72</v>
      </c>
    </row>
    <row r="1564" ht="45.0" customHeight="true">
      <c r="P1564" s="4210" t="s">
        <v>41</v>
      </c>
      <c r="Q1564" s="4210" t="s">
        <v>42</v>
      </c>
      <c r="R1564" s="4229" t="n">
        <v>1.0</v>
      </c>
      <c r="S1564" s="4230" t="n">
        <f>ROUND(K1558,2)*R1564</f>
        <v>59.72</v>
      </c>
    </row>
    <row r="1565" ht="45.0" customHeight="true">
      <c r="P1565" s="4210" t="s">
        <v>43</v>
      </c>
      <c r="Q1565" s="4210" t="s">
        <v>44</v>
      </c>
      <c r="R1565" s="4231" t="n">
        <v>1.0</v>
      </c>
      <c r="S1565" s="4232" t="n">
        <f>ROUND(K1558,2)*R1565</f>
        <v>59.72</v>
      </c>
    </row>
    <row r="1566" ht="45.0" customHeight="true">
      <c r="P1566" s="4210" t="s">
        <v>45</v>
      </c>
      <c r="Q1566" s="4210" t="s">
        <v>46</v>
      </c>
      <c r="R1566" s="4233" t="n">
        <v>1.0</v>
      </c>
      <c r="S1566" s="4234" t="n">
        <f>ROUND(K1558,2)*R1566</f>
        <v>59.72</v>
      </c>
    </row>
    <row r="1567" ht="45.0" customHeight="true">
      <c r="P1567" s="4210" t="s">
        <v>47</v>
      </c>
      <c r="Q1567" s="4210" t="s">
        <v>48</v>
      </c>
      <c r="R1567" s="4235" t="n">
        <v>1.0</v>
      </c>
      <c r="S1567" s="4236" t="n">
        <f>ROUND(K1558,2)*R1567</f>
        <v>59.72</v>
      </c>
    </row>
    <row r="1568" ht="45.0" customHeight="true">
      <c r="A1568" s="4237" t="s">
        <v>23</v>
      </c>
      <c r="B1568" s="4237" t="s">
        <v>542</v>
      </c>
      <c r="C1568" s="4237" t="s">
        <v>25</v>
      </c>
      <c r="D1568" s="4237" t="s">
        <v>543</v>
      </c>
      <c r="E1568" s="4237" t="s">
        <v>544</v>
      </c>
      <c r="F1568" s="4238" t="n">
        <f>R1568+R1569+R1570+R1571+R1572+R1573+R1574+R1575+R1576+R1577</f>
        <v>10.0</v>
      </c>
      <c r="G1568" s="4237" t="s">
        <v>162</v>
      </c>
      <c r="H1568" s="4239" t="n">
        <v>19.08</v>
      </c>
      <c r="I1568" s="4240" t="n">
        <v>19.08</v>
      </c>
      <c r="J1568" s="4241" t="n">
        <v>0.2096</v>
      </c>
      <c r="K1568" s="4242" t="n">
        <f>ROUND(I1568,2)+(ROUND(I1568,2)*J1568)</f>
        <v>23.079168</v>
      </c>
      <c r="L1568" s="4243" t="n">
        <f>ROUND(S1568,2)+ROUND(S1569,2)+ROUND(S1570,2)+ROUND(S1571,2)+ROUND(S1572,2)+ROUND(S1573,2)+ROUND(S1574,2)+ROUND(S1575,2)+ROUND(S1576,2)+ROUND(S1577,2)</f>
        <v>230.79999999999995</v>
      </c>
      <c r="M1568" s="4237" t="s">
        <v>21</v>
      </c>
      <c r="N1568" s="4237" t="s">
        <v>537</v>
      </c>
      <c r="O1568" s="4237" t="s">
        <v>538</v>
      </c>
      <c r="P1568" s="4237" t="s">
        <v>20</v>
      </c>
      <c r="Q1568" s="4237" t="s">
        <v>30</v>
      </c>
      <c r="R1568" s="4244" t="n">
        <v>1.0</v>
      </c>
      <c r="S1568" s="4245" t="n">
        <f>ROUND(K1568,2)*R1568</f>
        <v>23.08</v>
      </c>
    </row>
    <row r="1569" ht="45.0" customHeight="true">
      <c r="P1569" s="4237" t="s">
        <v>31</v>
      </c>
      <c r="Q1569" s="4237" t="s">
        <v>32</v>
      </c>
      <c r="R1569" s="4246" t="n">
        <v>1.0</v>
      </c>
      <c r="S1569" s="4247" t="n">
        <f>ROUND(K1568,2)*R1569</f>
        <v>23.08</v>
      </c>
    </row>
    <row r="1570" ht="45.0" customHeight="true">
      <c r="P1570" s="4237" t="s">
        <v>33</v>
      </c>
      <c r="Q1570" s="4237" t="s">
        <v>34</v>
      </c>
      <c r="R1570" s="4248" t="n">
        <v>1.0</v>
      </c>
      <c r="S1570" s="4249" t="n">
        <f>ROUND(K1568,2)*R1570</f>
        <v>23.08</v>
      </c>
    </row>
    <row r="1571" ht="45.0" customHeight="true">
      <c r="P1571" s="4237" t="s">
        <v>35</v>
      </c>
      <c r="Q1571" s="4237" t="s">
        <v>36</v>
      </c>
      <c r="R1571" s="4250" t="n">
        <v>1.0</v>
      </c>
      <c r="S1571" s="4251" t="n">
        <f>ROUND(K1568,2)*R1571</f>
        <v>23.08</v>
      </c>
    </row>
    <row r="1572" ht="45.0" customHeight="true">
      <c r="P1572" s="4237" t="s">
        <v>37</v>
      </c>
      <c r="Q1572" s="4237" t="s">
        <v>38</v>
      </c>
      <c r="R1572" s="4252" t="n">
        <v>1.0</v>
      </c>
      <c r="S1572" s="4253" t="n">
        <f>ROUND(K1568,2)*R1572</f>
        <v>23.08</v>
      </c>
    </row>
    <row r="1573" ht="45.0" customHeight="true">
      <c r="P1573" s="4237" t="s">
        <v>39</v>
      </c>
      <c r="Q1573" s="4237" t="s">
        <v>40</v>
      </c>
      <c r="R1573" s="4254" t="n">
        <v>1.0</v>
      </c>
      <c r="S1573" s="4255" t="n">
        <f>ROUND(K1568,2)*R1573</f>
        <v>23.08</v>
      </c>
    </row>
    <row r="1574" ht="45.0" customHeight="true">
      <c r="P1574" s="4237" t="s">
        <v>41</v>
      </c>
      <c r="Q1574" s="4237" t="s">
        <v>42</v>
      </c>
      <c r="R1574" s="4256" t="n">
        <v>1.0</v>
      </c>
      <c r="S1574" s="4257" t="n">
        <f>ROUND(K1568,2)*R1574</f>
        <v>23.08</v>
      </c>
    </row>
    <row r="1575" ht="45.0" customHeight="true">
      <c r="P1575" s="4237" t="s">
        <v>43</v>
      </c>
      <c r="Q1575" s="4237" t="s">
        <v>44</v>
      </c>
      <c r="R1575" s="4258" t="n">
        <v>1.0</v>
      </c>
      <c r="S1575" s="4259" t="n">
        <f>ROUND(K1568,2)*R1575</f>
        <v>23.08</v>
      </c>
    </row>
    <row r="1576" ht="45.0" customHeight="true">
      <c r="P1576" s="4237" t="s">
        <v>45</v>
      </c>
      <c r="Q1576" s="4237" t="s">
        <v>46</v>
      </c>
      <c r="R1576" s="4260" t="n">
        <v>1.0</v>
      </c>
      <c r="S1576" s="4261" t="n">
        <f>ROUND(K1568,2)*R1576</f>
        <v>23.08</v>
      </c>
    </row>
    <row r="1577" ht="45.0" customHeight="true">
      <c r="P1577" s="4237" t="s">
        <v>47</v>
      </c>
      <c r="Q1577" s="4237" t="s">
        <v>48</v>
      </c>
      <c r="R1577" s="4262" t="n">
        <v>1.0</v>
      </c>
      <c r="S1577" s="4263" t="n">
        <f>ROUND(K1568,2)*R1577</f>
        <v>23.08</v>
      </c>
    </row>
    <row r="1578" ht="45.0" customHeight="true">
      <c r="A1578" s="4264" t="s">
        <v>23</v>
      </c>
      <c r="B1578" s="4264" t="s">
        <v>545</v>
      </c>
      <c r="C1578" s="4264" t="s">
        <v>25</v>
      </c>
      <c r="D1578" s="4264" t="s">
        <v>546</v>
      </c>
      <c r="E1578" s="4264" t="s">
        <v>547</v>
      </c>
      <c r="F1578" s="4265" t="n">
        <f>R1578+R1579+R1580+R1581+R1582+R1583+R1584+R1585+R1586+R1587</f>
        <v>10.0</v>
      </c>
      <c r="G1578" s="4264" t="s">
        <v>162</v>
      </c>
      <c r="H1578" s="4266" t="n">
        <v>19.93</v>
      </c>
      <c r="I1578" s="4267" t="n">
        <v>19.93</v>
      </c>
      <c r="J1578" s="4268" t="n">
        <v>0.2096</v>
      </c>
      <c r="K1578" s="4269" t="n">
        <f>ROUND(I1578,2)+(ROUND(I1578,2)*J1578)</f>
        <v>24.107328</v>
      </c>
      <c r="L1578" s="4270" t="n">
        <f>ROUND(S1578,2)+ROUND(S1579,2)+ROUND(S1580,2)+ROUND(S1581,2)+ROUND(S1582,2)+ROUND(S1583,2)+ROUND(S1584,2)+ROUND(S1585,2)+ROUND(S1586,2)+ROUND(S1587,2)</f>
        <v>241.10000000000002</v>
      </c>
      <c r="M1578" s="4264" t="s">
        <v>21</v>
      </c>
      <c r="N1578" s="4264" t="s">
        <v>537</v>
      </c>
      <c r="O1578" s="4264" t="s">
        <v>538</v>
      </c>
      <c r="P1578" s="4264" t="s">
        <v>20</v>
      </c>
      <c r="Q1578" s="4264" t="s">
        <v>30</v>
      </c>
      <c r="R1578" s="4271" t="n">
        <v>1.0</v>
      </c>
      <c r="S1578" s="4272" t="n">
        <f>ROUND(K1578,2)*R1578</f>
        <v>24.11</v>
      </c>
    </row>
    <row r="1579" ht="45.0" customHeight="true">
      <c r="P1579" s="4264" t="s">
        <v>31</v>
      </c>
      <c r="Q1579" s="4264" t="s">
        <v>32</v>
      </c>
      <c r="R1579" s="4273" t="n">
        <v>1.0</v>
      </c>
      <c r="S1579" s="4274" t="n">
        <f>ROUND(K1578,2)*R1579</f>
        <v>24.11</v>
      </c>
    </row>
    <row r="1580" ht="45.0" customHeight="true">
      <c r="P1580" s="4264" t="s">
        <v>33</v>
      </c>
      <c r="Q1580" s="4264" t="s">
        <v>34</v>
      </c>
      <c r="R1580" s="4275" t="n">
        <v>1.0</v>
      </c>
      <c r="S1580" s="4276" t="n">
        <f>ROUND(K1578,2)*R1580</f>
        <v>24.11</v>
      </c>
    </row>
    <row r="1581" ht="45.0" customHeight="true">
      <c r="P1581" s="4264" t="s">
        <v>35</v>
      </c>
      <c r="Q1581" s="4264" t="s">
        <v>36</v>
      </c>
      <c r="R1581" s="4277" t="n">
        <v>1.0</v>
      </c>
      <c r="S1581" s="4278" t="n">
        <f>ROUND(K1578,2)*R1581</f>
        <v>24.11</v>
      </c>
    </row>
    <row r="1582" ht="45.0" customHeight="true">
      <c r="P1582" s="4264" t="s">
        <v>37</v>
      </c>
      <c r="Q1582" s="4264" t="s">
        <v>38</v>
      </c>
      <c r="R1582" s="4279" t="n">
        <v>1.0</v>
      </c>
      <c r="S1582" s="4280" t="n">
        <f>ROUND(K1578,2)*R1582</f>
        <v>24.11</v>
      </c>
    </row>
    <row r="1583" ht="45.0" customHeight="true">
      <c r="P1583" s="4264" t="s">
        <v>39</v>
      </c>
      <c r="Q1583" s="4264" t="s">
        <v>40</v>
      </c>
      <c r="R1583" s="4281" t="n">
        <v>1.0</v>
      </c>
      <c r="S1583" s="4282" t="n">
        <f>ROUND(K1578,2)*R1583</f>
        <v>24.11</v>
      </c>
    </row>
    <row r="1584" ht="45.0" customHeight="true">
      <c r="P1584" s="4264" t="s">
        <v>41</v>
      </c>
      <c r="Q1584" s="4264" t="s">
        <v>42</v>
      </c>
      <c r="R1584" s="4283" t="n">
        <v>1.0</v>
      </c>
      <c r="S1584" s="4284" t="n">
        <f>ROUND(K1578,2)*R1584</f>
        <v>24.11</v>
      </c>
    </row>
    <row r="1585" ht="45.0" customHeight="true">
      <c r="P1585" s="4264" t="s">
        <v>43</v>
      </c>
      <c r="Q1585" s="4264" t="s">
        <v>44</v>
      </c>
      <c r="R1585" s="4285" t="n">
        <v>1.0</v>
      </c>
      <c r="S1585" s="4286" t="n">
        <f>ROUND(K1578,2)*R1585</f>
        <v>24.11</v>
      </c>
    </row>
    <row r="1586" ht="45.0" customHeight="true">
      <c r="P1586" s="4264" t="s">
        <v>45</v>
      </c>
      <c r="Q1586" s="4264" t="s">
        <v>46</v>
      </c>
      <c r="R1586" s="4287" t="n">
        <v>1.0</v>
      </c>
      <c r="S1586" s="4288" t="n">
        <f>ROUND(K1578,2)*R1586</f>
        <v>24.11</v>
      </c>
    </row>
    <row r="1587" ht="45.0" customHeight="true">
      <c r="P1587" s="4264" t="s">
        <v>47</v>
      </c>
      <c r="Q1587" s="4264" t="s">
        <v>48</v>
      </c>
      <c r="R1587" s="4289" t="n">
        <v>1.0</v>
      </c>
      <c r="S1587" s="4290" t="n">
        <f>ROUND(K1578,2)*R1587</f>
        <v>24.11</v>
      </c>
    </row>
    <row r="1588" ht="45.0" customHeight="true">
      <c r="A1588" s="4291" t="s">
        <v>23</v>
      </c>
      <c r="B1588" s="4291" t="s">
        <v>548</v>
      </c>
      <c r="C1588" s="4291" t="s">
        <v>25</v>
      </c>
      <c r="D1588" s="4291" t="s">
        <v>549</v>
      </c>
      <c r="E1588" s="4291" t="s">
        <v>550</v>
      </c>
      <c r="F1588" s="4292" t="n">
        <f>R1588+R1589+R1590+R1591+R1592+R1593+R1594+R1595+R1596+R1597</f>
        <v>10.0</v>
      </c>
      <c r="G1588" s="4291" t="s">
        <v>162</v>
      </c>
      <c r="H1588" s="4293" t="n">
        <v>295.56</v>
      </c>
      <c r="I1588" s="4294" t="n">
        <v>295.56</v>
      </c>
      <c r="J1588" s="4295" t="n">
        <v>0.2096</v>
      </c>
      <c r="K1588" s="4296" t="n">
        <f>ROUND(I1588,2)+(ROUND(I1588,2)*J1588)</f>
        <v>357.509376</v>
      </c>
      <c r="L1588" s="4297" t="n">
        <f>ROUND(S1588,2)+ROUND(S1589,2)+ROUND(S1590,2)+ROUND(S1591,2)+ROUND(S1592,2)+ROUND(S1593,2)+ROUND(S1594,2)+ROUND(S1595,2)+ROUND(S1596,2)+ROUND(S1597,2)</f>
        <v>3575.1000000000004</v>
      </c>
      <c r="M1588" s="4291" t="s">
        <v>21</v>
      </c>
      <c r="N1588" s="4291" t="s">
        <v>537</v>
      </c>
      <c r="O1588" s="4291" t="s">
        <v>538</v>
      </c>
      <c r="P1588" s="4291" t="s">
        <v>20</v>
      </c>
      <c r="Q1588" s="4291" t="s">
        <v>30</v>
      </c>
      <c r="R1588" s="4298" t="n">
        <v>1.0</v>
      </c>
      <c r="S1588" s="4299" t="n">
        <f>ROUND(K1588,2)*R1588</f>
        <v>357.51</v>
      </c>
    </row>
    <row r="1589" ht="45.0" customHeight="true">
      <c r="P1589" s="4291" t="s">
        <v>31</v>
      </c>
      <c r="Q1589" s="4291" t="s">
        <v>32</v>
      </c>
      <c r="R1589" s="4300" t="n">
        <v>1.0</v>
      </c>
      <c r="S1589" s="4301" t="n">
        <f>ROUND(K1588,2)*R1589</f>
        <v>357.51</v>
      </c>
    </row>
    <row r="1590" ht="45.0" customHeight="true">
      <c r="P1590" s="4291" t="s">
        <v>33</v>
      </c>
      <c r="Q1590" s="4291" t="s">
        <v>34</v>
      </c>
      <c r="R1590" s="4302" t="n">
        <v>1.0</v>
      </c>
      <c r="S1590" s="4303" t="n">
        <f>ROUND(K1588,2)*R1590</f>
        <v>357.51</v>
      </c>
    </row>
    <row r="1591" ht="45.0" customHeight="true">
      <c r="P1591" s="4291" t="s">
        <v>35</v>
      </c>
      <c r="Q1591" s="4291" t="s">
        <v>36</v>
      </c>
      <c r="R1591" s="4304" t="n">
        <v>1.0</v>
      </c>
      <c r="S1591" s="4305" t="n">
        <f>ROUND(K1588,2)*R1591</f>
        <v>357.51</v>
      </c>
    </row>
    <row r="1592" ht="45.0" customHeight="true">
      <c r="P1592" s="4291" t="s">
        <v>37</v>
      </c>
      <c r="Q1592" s="4291" t="s">
        <v>38</v>
      </c>
      <c r="R1592" s="4306" t="n">
        <v>1.0</v>
      </c>
      <c r="S1592" s="4307" t="n">
        <f>ROUND(K1588,2)*R1592</f>
        <v>357.51</v>
      </c>
    </row>
    <row r="1593" ht="45.0" customHeight="true">
      <c r="P1593" s="4291" t="s">
        <v>39</v>
      </c>
      <c r="Q1593" s="4291" t="s">
        <v>40</v>
      </c>
      <c r="R1593" s="4308" t="n">
        <v>1.0</v>
      </c>
      <c r="S1593" s="4309" t="n">
        <f>ROUND(K1588,2)*R1593</f>
        <v>357.51</v>
      </c>
    </row>
    <row r="1594" ht="45.0" customHeight="true">
      <c r="P1594" s="4291" t="s">
        <v>41</v>
      </c>
      <c r="Q1594" s="4291" t="s">
        <v>42</v>
      </c>
      <c r="R1594" s="4310" t="n">
        <v>1.0</v>
      </c>
      <c r="S1594" s="4311" t="n">
        <f>ROUND(K1588,2)*R1594</f>
        <v>357.51</v>
      </c>
    </row>
    <row r="1595" ht="45.0" customHeight="true">
      <c r="P1595" s="4291" t="s">
        <v>43</v>
      </c>
      <c r="Q1595" s="4291" t="s">
        <v>44</v>
      </c>
      <c r="R1595" s="4312" t="n">
        <v>1.0</v>
      </c>
      <c r="S1595" s="4313" t="n">
        <f>ROUND(K1588,2)*R1595</f>
        <v>357.51</v>
      </c>
    </row>
    <row r="1596" ht="45.0" customHeight="true">
      <c r="P1596" s="4291" t="s">
        <v>45</v>
      </c>
      <c r="Q1596" s="4291" t="s">
        <v>46</v>
      </c>
      <c r="R1596" s="4314" t="n">
        <v>1.0</v>
      </c>
      <c r="S1596" s="4315" t="n">
        <f>ROUND(K1588,2)*R1596</f>
        <v>357.51</v>
      </c>
    </row>
    <row r="1597" ht="45.0" customHeight="true">
      <c r="P1597" s="4291" t="s">
        <v>47</v>
      </c>
      <c r="Q1597" s="4291" t="s">
        <v>48</v>
      </c>
      <c r="R1597" s="4316" t="n">
        <v>1.0</v>
      </c>
      <c r="S1597" s="4317" t="n">
        <f>ROUND(K1588,2)*R1597</f>
        <v>357.51</v>
      </c>
    </row>
    <row r="1598" ht="45.0" customHeight="true">
      <c r="A1598" s="4318" t="s">
        <v>23</v>
      </c>
      <c r="B1598" s="4318" t="s">
        <v>551</v>
      </c>
      <c r="C1598" s="4318" t="s">
        <v>70</v>
      </c>
      <c r="D1598" s="4318" t="s">
        <v>552</v>
      </c>
      <c r="E1598" s="4318" t="s">
        <v>553</v>
      </c>
      <c r="F1598" s="4319" t="n">
        <f>R1598+R1599+R1600+R1601+R1602+R1603+R1604+R1605+R1606+R1607</f>
        <v>10.0</v>
      </c>
      <c r="G1598" s="4318" t="s">
        <v>162</v>
      </c>
      <c r="H1598" s="4320" t="n">
        <v>3064.87</v>
      </c>
      <c r="I1598" s="4321" t="n">
        <v>3064.87</v>
      </c>
      <c r="J1598" s="4322" t="n">
        <v>0.2096</v>
      </c>
      <c r="K1598" s="4323" t="n">
        <f>ROUND(I1598,2)+(ROUND(I1598,2)*J1598)</f>
        <v>3707.266752</v>
      </c>
      <c r="L1598" s="4324" t="n">
        <f>ROUND(S1598,2)+ROUND(S1599,2)+ROUND(S1600,2)+ROUND(S1601,2)+ROUND(S1602,2)+ROUND(S1603,2)+ROUND(S1604,2)+ROUND(S1605,2)+ROUND(S1606,2)+ROUND(S1607,2)</f>
        <v>37072.7</v>
      </c>
      <c r="M1598" s="4318" t="s">
        <v>21</v>
      </c>
      <c r="N1598" s="4318" t="s">
        <v>537</v>
      </c>
      <c r="O1598" s="4318" t="s">
        <v>538</v>
      </c>
      <c r="P1598" s="4318" t="s">
        <v>20</v>
      </c>
      <c r="Q1598" s="4318" t="s">
        <v>30</v>
      </c>
      <c r="R1598" s="4325" t="n">
        <v>1.0</v>
      </c>
      <c r="S1598" s="4326" t="n">
        <f>ROUND(K1598,2)*R1598</f>
        <v>3707.27</v>
      </c>
    </row>
    <row r="1599" ht="45.0" customHeight="true">
      <c r="P1599" s="4318" t="s">
        <v>31</v>
      </c>
      <c r="Q1599" s="4318" t="s">
        <v>32</v>
      </c>
      <c r="R1599" s="4327" t="n">
        <v>1.0</v>
      </c>
      <c r="S1599" s="4328" t="n">
        <f>ROUND(K1598,2)*R1599</f>
        <v>3707.27</v>
      </c>
    </row>
    <row r="1600" ht="45.0" customHeight="true">
      <c r="P1600" s="4318" t="s">
        <v>33</v>
      </c>
      <c r="Q1600" s="4318" t="s">
        <v>34</v>
      </c>
      <c r="R1600" s="4329" t="n">
        <v>1.0</v>
      </c>
      <c r="S1600" s="4330" t="n">
        <f>ROUND(K1598,2)*R1600</f>
        <v>3707.27</v>
      </c>
    </row>
    <row r="1601" ht="45.0" customHeight="true">
      <c r="P1601" s="4318" t="s">
        <v>35</v>
      </c>
      <c r="Q1601" s="4318" t="s">
        <v>36</v>
      </c>
      <c r="R1601" s="4331" t="n">
        <v>1.0</v>
      </c>
      <c r="S1601" s="4332" t="n">
        <f>ROUND(K1598,2)*R1601</f>
        <v>3707.27</v>
      </c>
    </row>
    <row r="1602" ht="45.0" customHeight="true">
      <c r="P1602" s="4318" t="s">
        <v>37</v>
      </c>
      <c r="Q1602" s="4318" t="s">
        <v>38</v>
      </c>
      <c r="R1602" s="4333" t="n">
        <v>1.0</v>
      </c>
      <c r="S1602" s="4334" t="n">
        <f>ROUND(K1598,2)*R1602</f>
        <v>3707.27</v>
      </c>
    </row>
    <row r="1603" ht="45.0" customHeight="true">
      <c r="P1603" s="4318" t="s">
        <v>39</v>
      </c>
      <c r="Q1603" s="4318" t="s">
        <v>40</v>
      </c>
      <c r="R1603" s="4335" t="n">
        <v>1.0</v>
      </c>
      <c r="S1603" s="4336" t="n">
        <f>ROUND(K1598,2)*R1603</f>
        <v>3707.27</v>
      </c>
    </row>
    <row r="1604" ht="45.0" customHeight="true">
      <c r="P1604" s="4318" t="s">
        <v>41</v>
      </c>
      <c r="Q1604" s="4318" t="s">
        <v>42</v>
      </c>
      <c r="R1604" s="4337" t="n">
        <v>1.0</v>
      </c>
      <c r="S1604" s="4338" t="n">
        <f>ROUND(K1598,2)*R1604</f>
        <v>3707.27</v>
      </c>
    </row>
    <row r="1605" ht="45.0" customHeight="true">
      <c r="P1605" s="4318" t="s">
        <v>43</v>
      </c>
      <c r="Q1605" s="4318" t="s">
        <v>44</v>
      </c>
      <c r="R1605" s="4339" t="n">
        <v>1.0</v>
      </c>
      <c r="S1605" s="4340" t="n">
        <f>ROUND(K1598,2)*R1605</f>
        <v>3707.27</v>
      </c>
    </row>
    <row r="1606" ht="45.0" customHeight="true">
      <c r="P1606" s="4318" t="s">
        <v>45</v>
      </c>
      <c r="Q1606" s="4318" t="s">
        <v>46</v>
      </c>
      <c r="R1606" s="4341" t="n">
        <v>1.0</v>
      </c>
      <c r="S1606" s="4342" t="n">
        <f>ROUND(K1598,2)*R1606</f>
        <v>3707.27</v>
      </c>
    </row>
    <row r="1607" ht="45.0" customHeight="true">
      <c r="P1607" s="4318" t="s">
        <v>47</v>
      </c>
      <c r="Q1607" s="4318" t="s">
        <v>48</v>
      </c>
      <c r="R1607" s="4343" t="n">
        <v>1.0</v>
      </c>
      <c r="S1607" s="4344" t="n">
        <f>ROUND(K1598,2)*R1607</f>
        <v>3707.27</v>
      </c>
    </row>
    <row r="1608" ht="45.0" customHeight="true">
      <c r="A1608" s="4345" t="s">
        <v>23</v>
      </c>
      <c r="B1608" s="4345" t="s">
        <v>554</v>
      </c>
      <c r="C1608" s="4345" t="s">
        <v>25</v>
      </c>
      <c r="D1608" s="4345" t="s">
        <v>555</v>
      </c>
      <c r="E1608" s="4345" t="s">
        <v>556</v>
      </c>
      <c r="F1608" s="4346" t="n">
        <f>R1608+R1609+R1610+R1611+R1612+R1613+R1614+R1615+R1616+R1617</f>
        <v>10.0</v>
      </c>
      <c r="G1608" s="4345" t="s">
        <v>162</v>
      </c>
      <c r="H1608" s="4347" t="n">
        <v>3114.97</v>
      </c>
      <c r="I1608" s="4348" t="n">
        <v>3114.97</v>
      </c>
      <c r="J1608" s="4349" t="n">
        <v>0.2096</v>
      </c>
      <c r="K1608" s="4350" t="n">
        <f>ROUND(I1608,2)+(ROUND(I1608,2)*J1608)</f>
        <v>3767.8677119999998</v>
      </c>
      <c r="L1608" s="4351" t="n">
        <f>ROUND(S1608,2)+ROUND(S1609,2)+ROUND(S1610,2)+ROUND(S1611,2)+ROUND(S1612,2)+ROUND(S1613,2)+ROUND(S1614,2)+ROUND(S1615,2)+ROUND(S1616,2)+ROUND(S1617,2)</f>
        <v>37678.7</v>
      </c>
      <c r="M1608" s="4345" t="s">
        <v>21</v>
      </c>
      <c r="N1608" s="4345" t="s">
        <v>537</v>
      </c>
      <c r="O1608" s="4345" t="s">
        <v>538</v>
      </c>
      <c r="P1608" s="4345" t="s">
        <v>20</v>
      </c>
      <c r="Q1608" s="4345" t="s">
        <v>30</v>
      </c>
      <c r="R1608" s="4352" t="n">
        <v>1.0</v>
      </c>
      <c r="S1608" s="4353" t="n">
        <f>ROUND(K1608,2)*R1608</f>
        <v>3767.87</v>
      </c>
    </row>
    <row r="1609" ht="45.0" customHeight="true">
      <c r="P1609" s="4345" t="s">
        <v>31</v>
      </c>
      <c r="Q1609" s="4345" t="s">
        <v>32</v>
      </c>
      <c r="R1609" s="4354" t="n">
        <v>1.0</v>
      </c>
      <c r="S1609" s="4355" t="n">
        <f>ROUND(K1608,2)*R1609</f>
        <v>3767.87</v>
      </c>
    </row>
    <row r="1610" ht="45.0" customHeight="true">
      <c r="P1610" s="4345" t="s">
        <v>33</v>
      </c>
      <c r="Q1610" s="4345" t="s">
        <v>34</v>
      </c>
      <c r="R1610" s="4356" t="n">
        <v>1.0</v>
      </c>
      <c r="S1610" s="4357" t="n">
        <f>ROUND(K1608,2)*R1610</f>
        <v>3767.87</v>
      </c>
    </row>
    <row r="1611" ht="45.0" customHeight="true">
      <c r="P1611" s="4345" t="s">
        <v>35</v>
      </c>
      <c r="Q1611" s="4345" t="s">
        <v>36</v>
      </c>
      <c r="R1611" s="4358" t="n">
        <v>1.0</v>
      </c>
      <c r="S1611" s="4359" t="n">
        <f>ROUND(K1608,2)*R1611</f>
        <v>3767.87</v>
      </c>
    </row>
    <row r="1612" ht="45.0" customHeight="true">
      <c r="P1612" s="4345" t="s">
        <v>37</v>
      </c>
      <c r="Q1612" s="4345" t="s">
        <v>38</v>
      </c>
      <c r="R1612" s="4360" t="n">
        <v>1.0</v>
      </c>
      <c r="S1612" s="4361" t="n">
        <f>ROUND(K1608,2)*R1612</f>
        <v>3767.87</v>
      </c>
    </row>
    <row r="1613" ht="45.0" customHeight="true">
      <c r="P1613" s="4345" t="s">
        <v>39</v>
      </c>
      <c r="Q1613" s="4345" t="s">
        <v>40</v>
      </c>
      <c r="R1613" s="4362" t="n">
        <v>1.0</v>
      </c>
      <c r="S1613" s="4363" t="n">
        <f>ROUND(K1608,2)*R1613</f>
        <v>3767.87</v>
      </c>
    </row>
    <row r="1614" ht="45.0" customHeight="true">
      <c r="P1614" s="4345" t="s">
        <v>41</v>
      </c>
      <c r="Q1614" s="4345" t="s">
        <v>42</v>
      </c>
      <c r="R1614" s="4364" t="n">
        <v>1.0</v>
      </c>
      <c r="S1614" s="4365" t="n">
        <f>ROUND(K1608,2)*R1614</f>
        <v>3767.87</v>
      </c>
    </row>
    <row r="1615" ht="45.0" customHeight="true">
      <c r="P1615" s="4345" t="s">
        <v>43</v>
      </c>
      <c r="Q1615" s="4345" t="s">
        <v>44</v>
      </c>
      <c r="R1615" s="4366" t="n">
        <v>1.0</v>
      </c>
      <c r="S1615" s="4367" t="n">
        <f>ROUND(K1608,2)*R1615</f>
        <v>3767.87</v>
      </c>
    </row>
    <row r="1616" ht="45.0" customHeight="true">
      <c r="P1616" s="4345" t="s">
        <v>45</v>
      </c>
      <c r="Q1616" s="4345" t="s">
        <v>46</v>
      </c>
      <c r="R1616" s="4368" t="n">
        <v>1.0</v>
      </c>
      <c r="S1616" s="4369" t="n">
        <f>ROUND(K1608,2)*R1616</f>
        <v>3767.87</v>
      </c>
    </row>
    <row r="1617" ht="45.0" customHeight="true">
      <c r="P1617" s="4345" t="s">
        <v>47</v>
      </c>
      <c r="Q1617" s="4345" t="s">
        <v>48</v>
      </c>
      <c r="R1617" s="4370" t="n">
        <v>1.0</v>
      </c>
      <c r="S1617" s="4371" t="n">
        <f>ROUND(K1608,2)*R1617</f>
        <v>3767.87</v>
      </c>
    </row>
    <row r="1618" ht="45.0" customHeight="true">
      <c r="A1618" s="4373" t="s">
        <v>19</v>
      </c>
      <c r="B1618" s="4373" t="s">
        <v>295</v>
      </c>
      <c r="C1618" s="4373" t="s">
        <v>21</v>
      </c>
      <c r="D1618" s="4373" t="s">
        <v>21</v>
      </c>
      <c r="E1618" s="4373" t="s">
        <v>557</v>
      </c>
      <c r="F1618" s="4373" t="s">
        <v>21</v>
      </c>
      <c r="G1618" s="4373" t="s">
        <v>21</v>
      </c>
      <c r="H1618" s="4373" t="s">
        <v>21</v>
      </c>
      <c r="I1618" s="4373" t="s">
        <v>21</v>
      </c>
      <c r="J1618" s="4373" t="s">
        <v>21</v>
      </c>
      <c r="K1618" s="4373" t="s">
        <v>21</v>
      </c>
      <c r="L1618" s="4374" t="n">
        <f>ROUND(L1619,2)+ROUND(L1629,2)+ROUND(L1639,2)+ROUND(L1649,2)+ROUND(L1659,2)+ROUND(L1669,2)</f>
        <v>29016.300000000003</v>
      </c>
      <c r="M1618" s="4373" t="s">
        <v>21</v>
      </c>
      <c r="N1618" s="4373" t="s">
        <v>21</v>
      </c>
      <c r="O1618" s="4373" t="s">
        <v>21</v>
      </c>
      <c r="P1618" s="4373" t="s">
        <v>21</v>
      </c>
      <c r="Q1618" s="4373" t="s">
        <v>21</v>
      </c>
      <c r="R1618" s="4373" t="s">
        <v>21</v>
      </c>
      <c r="S1618" s="4373" t="s">
        <v>21</v>
      </c>
    </row>
    <row r="1619" ht="45.0" customHeight="true">
      <c r="A1619" s="4375" t="s">
        <v>23</v>
      </c>
      <c r="B1619" s="4375" t="s">
        <v>558</v>
      </c>
      <c r="C1619" s="4375" t="s">
        <v>25</v>
      </c>
      <c r="D1619" s="4375" t="s">
        <v>559</v>
      </c>
      <c r="E1619" s="4375" t="s">
        <v>560</v>
      </c>
      <c r="F1619" s="4376" t="n">
        <f>R1619+R1620+R1621+R1622+R1623+R1624+R1625+R1626+R1627+R1628</f>
        <v>10.0</v>
      </c>
      <c r="G1619" s="4375" t="s">
        <v>162</v>
      </c>
      <c r="H1619" s="4377" t="n">
        <v>543.4</v>
      </c>
      <c r="I1619" s="4378" t="n">
        <v>543.4</v>
      </c>
      <c r="J1619" s="4379" t="n">
        <v>0.2096</v>
      </c>
      <c r="K1619" s="4380" t="n">
        <f>ROUND(I1619,2)+(ROUND(I1619,2)*J1619)</f>
        <v>657.29664</v>
      </c>
      <c r="L1619" s="4381" t="n">
        <f>ROUND(S1619,2)+ROUND(S1620,2)+ROUND(S1621,2)+ROUND(S1622,2)+ROUND(S1623,2)+ROUND(S1624,2)+ROUND(S1625,2)+ROUND(S1626,2)+ROUND(S1627,2)+ROUND(S1628,2)</f>
        <v>6573.000000000001</v>
      </c>
      <c r="M1619" s="4375" t="s">
        <v>21</v>
      </c>
      <c r="N1619" s="4375" t="s">
        <v>561</v>
      </c>
      <c r="O1619" s="4375" t="s">
        <v>557</v>
      </c>
      <c r="P1619" s="4375" t="s">
        <v>20</v>
      </c>
      <c r="Q1619" s="4375" t="s">
        <v>30</v>
      </c>
      <c r="R1619" s="4382" t="n">
        <v>1.0</v>
      </c>
      <c r="S1619" s="4383" t="n">
        <f>ROUND(K1619,2)*R1619</f>
        <v>657.3</v>
      </c>
    </row>
    <row r="1620" ht="45.0" customHeight="true">
      <c r="P1620" s="4375" t="s">
        <v>31</v>
      </c>
      <c r="Q1620" s="4375" t="s">
        <v>32</v>
      </c>
      <c r="R1620" s="4384" t="n">
        <v>1.0</v>
      </c>
      <c r="S1620" s="4385" t="n">
        <f>ROUND(K1619,2)*R1620</f>
        <v>657.3</v>
      </c>
    </row>
    <row r="1621" ht="45.0" customHeight="true">
      <c r="P1621" s="4375" t="s">
        <v>33</v>
      </c>
      <c r="Q1621" s="4375" t="s">
        <v>34</v>
      </c>
      <c r="R1621" s="4386" t="n">
        <v>1.0</v>
      </c>
      <c r="S1621" s="4387" t="n">
        <f>ROUND(K1619,2)*R1621</f>
        <v>657.3</v>
      </c>
    </row>
    <row r="1622" ht="45.0" customHeight="true">
      <c r="P1622" s="4375" t="s">
        <v>35</v>
      </c>
      <c r="Q1622" s="4375" t="s">
        <v>36</v>
      </c>
      <c r="R1622" s="4388" t="n">
        <v>1.0</v>
      </c>
      <c r="S1622" s="4389" t="n">
        <f>ROUND(K1619,2)*R1622</f>
        <v>657.3</v>
      </c>
    </row>
    <row r="1623" ht="45.0" customHeight="true">
      <c r="P1623" s="4375" t="s">
        <v>37</v>
      </c>
      <c r="Q1623" s="4375" t="s">
        <v>38</v>
      </c>
      <c r="R1623" s="4390" t="n">
        <v>1.0</v>
      </c>
      <c r="S1623" s="4391" t="n">
        <f>ROUND(K1619,2)*R1623</f>
        <v>657.3</v>
      </c>
    </row>
    <row r="1624" ht="45.0" customHeight="true">
      <c r="P1624" s="4375" t="s">
        <v>39</v>
      </c>
      <c r="Q1624" s="4375" t="s">
        <v>40</v>
      </c>
      <c r="R1624" s="4392" t="n">
        <v>1.0</v>
      </c>
      <c r="S1624" s="4393" t="n">
        <f>ROUND(K1619,2)*R1624</f>
        <v>657.3</v>
      </c>
    </row>
    <row r="1625" ht="45.0" customHeight="true">
      <c r="P1625" s="4375" t="s">
        <v>41</v>
      </c>
      <c r="Q1625" s="4375" t="s">
        <v>42</v>
      </c>
      <c r="R1625" s="4394" t="n">
        <v>1.0</v>
      </c>
      <c r="S1625" s="4395" t="n">
        <f>ROUND(K1619,2)*R1625</f>
        <v>657.3</v>
      </c>
    </row>
    <row r="1626" ht="45.0" customHeight="true">
      <c r="P1626" s="4375" t="s">
        <v>43</v>
      </c>
      <c r="Q1626" s="4375" t="s">
        <v>44</v>
      </c>
      <c r="R1626" s="4396" t="n">
        <v>1.0</v>
      </c>
      <c r="S1626" s="4397" t="n">
        <f>ROUND(K1619,2)*R1626</f>
        <v>657.3</v>
      </c>
    </row>
    <row r="1627" ht="45.0" customHeight="true">
      <c r="P1627" s="4375" t="s">
        <v>45</v>
      </c>
      <c r="Q1627" s="4375" t="s">
        <v>46</v>
      </c>
      <c r="R1627" s="4398" t="n">
        <v>1.0</v>
      </c>
      <c r="S1627" s="4399" t="n">
        <f>ROUND(K1619,2)*R1627</f>
        <v>657.3</v>
      </c>
    </row>
    <row r="1628" ht="45.0" customHeight="true">
      <c r="P1628" s="4375" t="s">
        <v>47</v>
      </c>
      <c r="Q1628" s="4375" t="s">
        <v>48</v>
      </c>
      <c r="R1628" s="4400" t="n">
        <v>1.0</v>
      </c>
      <c r="S1628" s="4401" t="n">
        <f>ROUND(K1619,2)*R1628</f>
        <v>657.3</v>
      </c>
    </row>
    <row r="1629" ht="45.0" customHeight="true">
      <c r="A1629" s="4402" t="s">
        <v>23</v>
      </c>
      <c r="B1629" s="4402" t="s">
        <v>562</v>
      </c>
      <c r="C1629" s="4402" t="s">
        <v>25</v>
      </c>
      <c r="D1629" s="4402" t="s">
        <v>563</v>
      </c>
      <c r="E1629" s="4402" t="s">
        <v>564</v>
      </c>
      <c r="F1629" s="4403" t="n">
        <f>R1629+R1630+R1631+R1632+R1633+R1634+R1635+R1636+R1637+R1638</f>
        <v>10.0</v>
      </c>
      <c r="G1629" s="4402" t="s">
        <v>162</v>
      </c>
      <c r="H1629" s="4404" t="n">
        <v>316.72</v>
      </c>
      <c r="I1629" s="4405" t="n">
        <v>316.72</v>
      </c>
      <c r="J1629" s="4406" t="n">
        <v>0.2096</v>
      </c>
      <c r="K1629" s="4407" t="n">
        <f>ROUND(I1629,2)+(ROUND(I1629,2)*J1629)</f>
        <v>383.10451200000006</v>
      </c>
      <c r="L1629" s="4408" t="n">
        <f>ROUND(S1629,2)+ROUND(S1630,2)+ROUND(S1631,2)+ROUND(S1632,2)+ROUND(S1633,2)+ROUND(S1634,2)+ROUND(S1635,2)+ROUND(S1636,2)+ROUND(S1637,2)+ROUND(S1638,2)</f>
        <v>3830.9999999999995</v>
      </c>
      <c r="M1629" s="4402" t="s">
        <v>21</v>
      </c>
      <c r="N1629" s="4402" t="s">
        <v>561</v>
      </c>
      <c r="O1629" s="4402" t="s">
        <v>557</v>
      </c>
      <c r="P1629" s="4402" t="s">
        <v>20</v>
      </c>
      <c r="Q1629" s="4402" t="s">
        <v>30</v>
      </c>
      <c r="R1629" s="4409" t="n">
        <v>1.0</v>
      </c>
      <c r="S1629" s="4410" t="n">
        <f>ROUND(K1629,2)*R1629</f>
        <v>383.1</v>
      </c>
    </row>
    <row r="1630" ht="45.0" customHeight="true">
      <c r="P1630" s="4402" t="s">
        <v>31</v>
      </c>
      <c r="Q1630" s="4402" t="s">
        <v>32</v>
      </c>
      <c r="R1630" s="4411" t="n">
        <v>1.0</v>
      </c>
      <c r="S1630" s="4412" t="n">
        <f>ROUND(K1629,2)*R1630</f>
        <v>383.1</v>
      </c>
    </row>
    <row r="1631" ht="45.0" customHeight="true">
      <c r="P1631" s="4402" t="s">
        <v>33</v>
      </c>
      <c r="Q1631" s="4402" t="s">
        <v>34</v>
      </c>
      <c r="R1631" s="4413" t="n">
        <v>1.0</v>
      </c>
      <c r="S1631" s="4414" t="n">
        <f>ROUND(K1629,2)*R1631</f>
        <v>383.1</v>
      </c>
    </row>
    <row r="1632" ht="45.0" customHeight="true">
      <c r="P1632" s="4402" t="s">
        <v>35</v>
      </c>
      <c r="Q1632" s="4402" t="s">
        <v>36</v>
      </c>
      <c r="R1632" s="4415" t="n">
        <v>1.0</v>
      </c>
      <c r="S1632" s="4416" t="n">
        <f>ROUND(K1629,2)*R1632</f>
        <v>383.1</v>
      </c>
    </row>
    <row r="1633" ht="45.0" customHeight="true">
      <c r="P1633" s="4402" t="s">
        <v>37</v>
      </c>
      <c r="Q1633" s="4402" t="s">
        <v>38</v>
      </c>
      <c r="R1633" s="4417" t="n">
        <v>1.0</v>
      </c>
      <c r="S1633" s="4418" t="n">
        <f>ROUND(K1629,2)*R1633</f>
        <v>383.1</v>
      </c>
    </row>
    <row r="1634" ht="45.0" customHeight="true">
      <c r="P1634" s="4402" t="s">
        <v>39</v>
      </c>
      <c r="Q1634" s="4402" t="s">
        <v>40</v>
      </c>
      <c r="R1634" s="4419" t="n">
        <v>1.0</v>
      </c>
      <c r="S1634" s="4420" t="n">
        <f>ROUND(K1629,2)*R1634</f>
        <v>383.1</v>
      </c>
    </row>
    <row r="1635" ht="45.0" customHeight="true">
      <c r="P1635" s="4402" t="s">
        <v>41</v>
      </c>
      <c r="Q1635" s="4402" t="s">
        <v>42</v>
      </c>
      <c r="R1635" s="4421" t="n">
        <v>1.0</v>
      </c>
      <c r="S1635" s="4422" t="n">
        <f>ROUND(K1629,2)*R1635</f>
        <v>383.1</v>
      </c>
    </row>
    <row r="1636" ht="45.0" customHeight="true">
      <c r="P1636" s="4402" t="s">
        <v>43</v>
      </c>
      <c r="Q1636" s="4402" t="s">
        <v>44</v>
      </c>
      <c r="R1636" s="4423" t="n">
        <v>1.0</v>
      </c>
      <c r="S1636" s="4424" t="n">
        <f>ROUND(K1629,2)*R1636</f>
        <v>383.1</v>
      </c>
    </row>
    <row r="1637" ht="45.0" customHeight="true">
      <c r="P1637" s="4402" t="s">
        <v>45</v>
      </c>
      <c r="Q1637" s="4402" t="s">
        <v>46</v>
      </c>
      <c r="R1637" s="4425" t="n">
        <v>1.0</v>
      </c>
      <c r="S1637" s="4426" t="n">
        <f>ROUND(K1629,2)*R1637</f>
        <v>383.1</v>
      </c>
    </row>
    <row r="1638" ht="45.0" customHeight="true">
      <c r="P1638" s="4402" t="s">
        <v>47</v>
      </c>
      <c r="Q1638" s="4402" t="s">
        <v>48</v>
      </c>
      <c r="R1638" s="4427" t="n">
        <v>1.0</v>
      </c>
      <c r="S1638" s="4428" t="n">
        <f>ROUND(K1629,2)*R1638</f>
        <v>383.1</v>
      </c>
    </row>
    <row r="1639" ht="45.0" customHeight="true">
      <c r="A1639" s="4429" t="s">
        <v>23</v>
      </c>
      <c r="B1639" s="4429" t="s">
        <v>565</v>
      </c>
      <c r="C1639" s="4429" t="s">
        <v>25</v>
      </c>
      <c r="D1639" s="4429" t="s">
        <v>566</v>
      </c>
      <c r="E1639" s="4429" t="s">
        <v>567</v>
      </c>
      <c r="F1639" s="4430" t="n">
        <f>R1639+R1640+R1641+R1642+R1643+R1644+R1645+R1646+R1647+R1648</f>
        <v>7.199999999999998</v>
      </c>
      <c r="G1639" s="4429" t="s">
        <v>162</v>
      </c>
      <c r="H1639" s="4431" t="n">
        <v>556.96</v>
      </c>
      <c r="I1639" s="4432" t="n">
        <v>556.96</v>
      </c>
      <c r="J1639" s="4433" t="n">
        <v>0.2096</v>
      </c>
      <c r="K1639" s="4434" t="n">
        <f>ROUND(I1639,2)+(ROUND(I1639,2)*J1639)</f>
        <v>673.6988160000001</v>
      </c>
      <c r="L1639" s="4435" t="n">
        <f>ROUND(S1639,2)+ROUND(S1640,2)+ROUND(S1641,2)+ROUND(S1642,2)+ROUND(S1643,2)+ROUND(S1644,2)+ROUND(S1645,2)+ROUND(S1646,2)+ROUND(S1647,2)+ROUND(S1648,2)</f>
        <v>4850.6</v>
      </c>
      <c r="M1639" s="4429" t="s">
        <v>21</v>
      </c>
      <c r="N1639" s="4429" t="s">
        <v>561</v>
      </c>
      <c r="O1639" s="4429" t="s">
        <v>557</v>
      </c>
      <c r="P1639" s="4429" t="s">
        <v>20</v>
      </c>
      <c r="Q1639" s="4429" t="s">
        <v>30</v>
      </c>
      <c r="R1639" s="4436" t="n">
        <v>0.72</v>
      </c>
      <c r="S1639" s="4437" t="n">
        <f>ROUND(K1639,2)*R1639</f>
        <v>485.064</v>
      </c>
    </row>
    <row r="1640" ht="45.0" customHeight="true">
      <c r="P1640" s="4429" t="s">
        <v>31</v>
      </c>
      <c r="Q1640" s="4429" t="s">
        <v>32</v>
      </c>
      <c r="R1640" s="4438" t="n">
        <v>0.72</v>
      </c>
      <c r="S1640" s="4439" t="n">
        <f>ROUND(K1639,2)*R1640</f>
        <v>485.064</v>
      </c>
    </row>
    <row r="1641" ht="45.0" customHeight="true">
      <c r="P1641" s="4429" t="s">
        <v>33</v>
      </c>
      <c r="Q1641" s="4429" t="s">
        <v>34</v>
      </c>
      <c r="R1641" s="4440" t="n">
        <v>0.72</v>
      </c>
      <c r="S1641" s="4441" t="n">
        <f>ROUND(K1639,2)*R1641</f>
        <v>485.064</v>
      </c>
    </row>
    <row r="1642" ht="45.0" customHeight="true">
      <c r="P1642" s="4429" t="s">
        <v>35</v>
      </c>
      <c r="Q1642" s="4429" t="s">
        <v>36</v>
      </c>
      <c r="R1642" s="4442" t="n">
        <v>0.72</v>
      </c>
      <c r="S1642" s="4443" t="n">
        <f>ROUND(K1639,2)*R1642</f>
        <v>485.064</v>
      </c>
    </row>
    <row r="1643" ht="45.0" customHeight="true">
      <c r="P1643" s="4429" t="s">
        <v>37</v>
      </c>
      <c r="Q1643" s="4429" t="s">
        <v>38</v>
      </c>
      <c r="R1643" s="4444" t="n">
        <v>0.72</v>
      </c>
      <c r="S1643" s="4445" t="n">
        <f>ROUND(K1639,2)*R1643</f>
        <v>485.064</v>
      </c>
    </row>
    <row r="1644" ht="45.0" customHeight="true">
      <c r="P1644" s="4429" t="s">
        <v>39</v>
      </c>
      <c r="Q1644" s="4429" t="s">
        <v>40</v>
      </c>
      <c r="R1644" s="4446" t="n">
        <v>0.72</v>
      </c>
      <c r="S1644" s="4447" t="n">
        <f>ROUND(K1639,2)*R1644</f>
        <v>485.064</v>
      </c>
    </row>
    <row r="1645" ht="45.0" customHeight="true">
      <c r="P1645" s="4429" t="s">
        <v>41</v>
      </c>
      <c r="Q1645" s="4429" t="s">
        <v>42</v>
      </c>
      <c r="R1645" s="4448" t="n">
        <v>0.72</v>
      </c>
      <c r="S1645" s="4449" t="n">
        <f>ROUND(K1639,2)*R1645</f>
        <v>485.064</v>
      </c>
    </row>
    <row r="1646" ht="45.0" customHeight="true">
      <c r="P1646" s="4429" t="s">
        <v>43</v>
      </c>
      <c r="Q1646" s="4429" t="s">
        <v>44</v>
      </c>
      <c r="R1646" s="4450" t="n">
        <v>0.72</v>
      </c>
      <c r="S1646" s="4451" t="n">
        <f>ROUND(K1639,2)*R1646</f>
        <v>485.064</v>
      </c>
    </row>
    <row r="1647" ht="45.0" customHeight="true">
      <c r="P1647" s="4429" t="s">
        <v>45</v>
      </c>
      <c r="Q1647" s="4429" t="s">
        <v>46</v>
      </c>
      <c r="R1647" s="4452" t="n">
        <v>0.72</v>
      </c>
      <c r="S1647" s="4453" t="n">
        <f>ROUND(K1639,2)*R1647</f>
        <v>485.064</v>
      </c>
    </row>
    <row r="1648" ht="45.0" customHeight="true">
      <c r="P1648" s="4429" t="s">
        <v>47</v>
      </c>
      <c r="Q1648" s="4429" t="s">
        <v>48</v>
      </c>
      <c r="R1648" s="4454" t="n">
        <v>0.72</v>
      </c>
      <c r="S1648" s="4455" t="n">
        <f>ROUND(K1639,2)*R1648</f>
        <v>485.064</v>
      </c>
    </row>
    <row r="1649" ht="45.0" customHeight="true">
      <c r="A1649" s="4456" t="s">
        <v>23</v>
      </c>
      <c r="B1649" s="4456" t="s">
        <v>568</v>
      </c>
      <c r="C1649" s="4456" t="s">
        <v>25</v>
      </c>
      <c r="D1649" s="4456" t="s">
        <v>569</v>
      </c>
      <c r="E1649" s="4456" t="s">
        <v>570</v>
      </c>
      <c r="F1649" s="4457" t="n">
        <f>R1649+R1650+R1651+R1652+R1653+R1654+R1655+R1656+R1657+R1658</f>
        <v>10.0</v>
      </c>
      <c r="G1649" s="4456" t="s">
        <v>162</v>
      </c>
      <c r="H1649" s="4458" t="n">
        <v>761.68</v>
      </c>
      <c r="I1649" s="4459" t="n">
        <v>761.68</v>
      </c>
      <c r="J1649" s="4460" t="n">
        <v>0.2096</v>
      </c>
      <c r="K1649" s="4461" t="n">
        <f>ROUND(I1649,2)+(ROUND(I1649,2)*J1649)</f>
        <v>921.3281279999999</v>
      </c>
      <c r="L1649" s="4462" t="n">
        <f>ROUND(S1649,2)+ROUND(S1650,2)+ROUND(S1651,2)+ROUND(S1652,2)+ROUND(S1653,2)+ROUND(S1654,2)+ROUND(S1655,2)+ROUND(S1656,2)+ROUND(S1657,2)+ROUND(S1658,2)</f>
        <v>9213.300000000001</v>
      </c>
      <c r="M1649" s="4456" t="s">
        <v>21</v>
      </c>
      <c r="N1649" s="4456" t="s">
        <v>561</v>
      </c>
      <c r="O1649" s="4456" t="s">
        <v>557</v>
      </c>
      <c r="P1649" s="4456" t="s">
        <v>20</v>
      </c>
      <c r="Q1649" s="4456" t="s">
        <v>30</v>
      </c>
      <c r="R1649" s="4463" t="n">
        <v>1.0</v>
      </c>
      <c r="S1649" s="4464" t="n">
        <f>ROUND(K1649,2)*R1649</f>
        <v>921.33</v>
      </c>
    </row>
    <row r="1650" ht="45.0" customHeight="true">
      <c r="P1650" s="4456" t="s">
        <v>31</v>
      </c>
      <c r="Q1650" s="4456" t="s">
        <v>32</v>
      </c>
      <c r="R1650" s="4465" t="n">
        <v>1.0</v>
      </c>
      <c r="S1650" s="4466" t="n">
        <f>ROUND(K1649,2)*R1650</f>
        <v>921.33</v>
      </c>
    </row>
    <row r="1651" ht="45.0" customHeight="true">
      <c r="P1651" s="4456" t="s">
        <v>33</v>
      </c>
      <c r="Q1651" s="4456" t="s">
        <v>34</v>
      </c>
      <c r="R1651" s="4467" t="n">
        <v>1.0</v>
      </c>
      <c r="S1651" s="4468" t="n">
        <f>ROUND(K1649,2)*R1651</f>
        <v>921.33</v>
      </c>
    </row>
    <row r="1652" ht="45.0" customHeight="true">
      <c r="P1652" s="4456" t="s">
        <v>35</v>
      </c>
      <c r="Q1652" s="4456" t="s">
        <v>36</v>
      </c>
      <c r="R1652" s="4469" t="n">
        <v>1.0</v>
      </c>
      <c r="S1652" s="4470" t="n">
        <f>ROUND(K1649,2)*R1652</f>
        <v>921.33</v>
      </c>
    </row>
    <row r="1653" ht="45.0" customHeight="true">
      <c r="P1653" s="4456" t="s">
        <v>37</v>
      </c>
      <c r="Q1653" s="4456" t="s">
        <v>38</v>
      </c>
      <c r="R1653" s="4471" t="n">
        <v>1.0</v>
      </c>
      <c r="S1653" s="4472" t="n">
        <f>ROUND(K1649,2)*R1653</f>
        <v>921.33</v>
      </c>
    </row>
    <row r="1654" ht="45.0" customHeight="true">
      <c r="P1654" s="4456" t="s">
        <v>39</v>
      </c>
      <c r="Q1654" s="4456" t="s">
        <v>40</v>
      </c>
      <c r="R1654" s="4473" t="n">
        <v>1.0</v>
      </c>
      <c r="S1654" s="4474" t="n">
        <f>ROUND(K1649,2)*R1654</f>
        <v>921.33</v>
      </c>
    </row>
    <row r="1655" ht="45.0" customHeight="true">
      <c r="P1655" s="4456" t="s">
        <v>41</v>
      </c>
      <c r="Q1655" s="4456" t="s">
        <v>42</v>
      </c>
      <c r="R1655" s="4475" t="n">
        <v>1.0</v>
      </c>
      <c r="S1655" s="4476" t="n">
        <f>ROUND(K1649,2)*R1655</f>
        <v>921.33</v>
      </c>
    </row>
    <row r="1656" ht="45.0" customHeight="true">
      <c r="P1656" s="4456" t="s">
        <v>43</v>
      </c>
      <c r="Q1656" s="4456" t="s">
        <v>44</v>
      </c>
      <c r="R1656" s="4477" t="n">
        <v>1.0</v>
      </c>
      <c r="S1656" s="4478" t="n">
        <f>ROUND(K1649,2)*R1656</f>
        <v>921.33</v>
      </c>
    </row>
    <row r="1657" ht="45.0" customHeight="true">
      <c r="P1657" s="4456" t="s">
        <v>45</v>
      </c>
      <c r="Q1657" s="4456" t="s">
        <v>46</v>
      </c>
      <c r="R1657" s="4479" t="n">
        <v>1.0</v>
      </c>
      <c r="S1657" s="4480" t="n">
        <f>ROUND(K1649,2)*R1657</f>
        <v>921.33</v>
      </c>
    </row>
    <row r="1658" ht="45.0" customHeight="true">
      <c r="P1658" s="4456" t="s">
        <v>47</v>
      </c>
      <c r="Q1658" s="4456" t="s">
        <v>48</v>
      </c>
      <c r="R1658" s="4481" t="n">
        <v>1.0</v>
      </c>
      <c r="S1658" s="4482" t="n">
        <f>ROUND(K1649,2)*R1658</f>
        <v>921.33</v>
      </c>
    </row>
    <row r="1659" ht="45.0" customHeight="true">
      <c r="A1659" s="4483" t="s">
        <v>23</v>
      </c>
      <c r="B1659" s="4483" t="s">
        <v>571</v>
      </c>
      <c r="C1659" s="4483" t="s">
        <v>25</v>
      </c>
      <c r="D1659" s="4483" t="s">
        <v>572</v>
      </c>
      <c r="E1659" s="4483" t="s">
        <v>573</v>
      </c>
      <c r="F1659" s="4484" t="n">
        <f>R1659+R1660+R1661+R1662+R1663+R1664+R1665+R1666+R1667+R1668</f>
        <v>10.0</v>
      </c>
      <c r="G1659" s="4483" t="s">
        <v>162</v>
      </c>
      <c r="H1659" s="4485" t="n">
        <v>106.37</v>
      </c>
      <c r="I1659" s="4486" t="n">
        <v>106.37</v>
      </c>
      <c r="J1659" s="4487" t="n">
        <v>0.2096</v>
      </c>
      <c r="K1659" s="4488" t="n">
        <f>ROUND(I1659,2)+(ROUND(I1659,2)*J1659)</f>
        <v>128.665152</v>
      </c>
      <c r="L1659" s="4489" t="n">
        <f>ROUND(S1659,2)+ROUND(S1660,2)+ROUND(S1661,2)+ROUND(S1662,2)+ROUND(S1663,2)+ROUND(S1664,2)+ROUND(S1665,2)+ROUND(S1666,2)+ROUND(S1667,2)+ROUND(S1668,2)</f>
        <v>1286.7</v>
      </c>
      <c r="M1659" s="4483" t="s">
        <v>21</v>
      </c>
      <c r="N1659" s="4483" t="s">
        <v>561</v>
      </c>
      <c r="O1659" s="4483" t="s">
        <v>557</v>
      </c>
      <c r="P1659" s="4483" t="s">
        <v>20</v>
      </c>
      <c r="Q1659" s="4483" t="s">
        <v>30</v>
      </c>
      <c r="R1659" s="4490" t="n">
        <v>1.0</v>
      </c>
      <c r="S1659" s="4491" t="n">
        <f>ROUND(K1659,2)*R1659</f>
        <v>128.67</v>
      </c>
    </row>
    <row r="1660" ht="45.0" customHeight="true">
      <c r="P1660" s="4483" t="s">
        <v>31</v>
      </c>
      <c r="Q1660" s="4483" t="s">
        <v>32</v>
      </c>
      <c r="R1660" s="4492" t="n">
        <v>1.0</v>
      </c>
      <c r="S1660" s="4493" t="n">
        <f>ROUND(K1659,2)*R1660</f>
        <v>128.67</v>
      </c>
    </row>
    <row r="1661" ht="45.0" customHeight="true">
      <c r="P1661" s="4483" t="s">
        <v>33</v>
      </c>
      <c r="Q1661" s="4483" t="s">
        <v>34</v>
      </c>
      <c r="R1661" s="4494" t="n">
        <v>1.0</v>
      </c>
      <c r="S1661" s="4495" t="n">
        <f>ROUND(K1659,2)*R1661</f>
        <v>128.67</v>
      </c>
    </row>
    <row r="1662" ht="45.0" customHeight="true">
      <c r="P1662" s="4483" t="s">
        <v>35</v>
      </c>
      <c r="Q1662" s="4483" t="s">
        <v>36</v>
      </c>
      <c r="R1662" s="4496" t="n">
        <v>1.0</v>
      </c>
      <c r="S1662" s="4497" t="n">
        <f>ROUND(K1659,2)*R1662</f>
        <v>128.67</v>
      </c>
    </row>
    <row r="1663" ht="45.0" customHeight="true">
      <c r="P1663" s="4483" t="s">
        <v>37</v>
      </c>
      <c r="Q1663" s="4483" t="s">
        <v>38</v>
      </c>
      <c r="R1663" s="4498" t="n">
        <v>1.0</v>
      </c>
      <c r="S1663" s="4499" t="n">
        <f>ROUND(K1659,2)*R1663</f>
        <v>128.67</v>
      </c>
    </row>
    <row r="1664" ht="45.0" customHeight="true">
      <c r="P1664" s="4483" t="s">
        <v>39</v>
      </c>
      <c r="Q1664" s="4483" t="s">
        <v>40</v>
      </c>
      <c r="R1664" s="4500" t="n">
        <v>1.0</v>
      </c>
      <c r="S1664" s="4501" t="n">
        <f>ROUND(K1659,2)*R1664</f>
        <v>128.67</v>
      </c>
    </row>
    <row r="1665" ht="45.0" customHeight="true">
      <c r="P1665" s="4483" t="s">
        <v>41</v>
      </c>
      <c r="Q1665" s="4483" t="s">
        <v>42</v>
      </c>
      <c r="R1665" s="4502" t="n">
        <v>1.0</v>
      </c>
      <c r="S1665" s="4503" t="n">
        <f>ROUND(K1659,2)*R1665</f>
        <v>128.67</v>
      </c>
    </row>
    <row r="1666" ht="45.0" customHeight="true">
      <c r="P1666" s="4483" t="s">
        <v>43</v>
      </c>
      <c r="Q1666" s="4483" t="s">
        <v>44</v>
      </c>
      <c r="R1666" s="4504" t="n">
        <v>1.0</v>
      </c>
      <c r="S1666" s="4505" t="n">
        <f>ROUND(K1659,2)*R1666</f>
        <v>128.67</v>
      </c>
    </row>
    <row r="1667" ht="45.0" customHeight="true">
      <c r="P1667" s="4483" t="s">
        <v>45</v>
      </c>
      <c r="Q1667" s="4483" t="s">
        <v>46</v>
      </c>
      <c r="R1667" s="4506" t="n">
        <v>1.0</v>
      </c>
      <c r="S1667" s="4507" t="n">
        <f>ROUND(K1659,2)*R1667</f>
        <v>128.67</v>
      </c>
    </row>
    <row r="1668" ht="45.0" customHeight="true">
      <c r="P1668" s="4483" t="s">
        <v>47</v>
      </c>
      <c r="Q1668" s="4483" t="s">
        <v>48</v>
      </c>
      <c r="R1668" s="4508" t="n">
        <v>1.0</v>
      </c>
      <c r="S1668" s="4509" t="n">
        <f>ROUND(K1659,2)*R1668</f>
        <v>128.67</v>
      </c>
    </row>
    <row r="1669" ht="45.0" customHeight="true">
      <c r="A1669" s="4510" t="s">
        <v>23</v>
      </c>
      <c r="B1669" s="4510" t="s">
        <v>574</v>
      </c>
      <c r="C1669" s="4510" t="s">
        <v>25</v>
      </c>
      <c r="D1669" s="4510" t="s">
        <v>575</v>
      </c>
      <c r="E1669" s="4510" t="s">
        <v>576</v>
      </c>
      <c r="F1669" s="4511" t="n">
        <f>R1669+R1670+R1671+R1672+R1673+R1674+R1675+R1676+R1677+R1678</f>
        <v>10.0</v>
      </c>
      <c r="G1669" s="4510" t="s">
        <v>162</v>
      </c>
      <c r="H1669" s="4512" t="n">
        <v>269.65</v>
      </c>
      <c r="I1669" s="4513" t="n">
        <v>269.65</v>
      </c>
      <c r="J1669" s="4514" t="n">
        <v>0.2096</v>
      </c>
      <c r="K1669" s="4515" t="n">
        <f>ROUND(I1669,2)+(ROUND(I1669,2)*J1669)</f>
        <v>326.16864</v>
      </c>
      <c r="L1669" s="4516" t="n">
        <f>ROUND(S1669,2)+ROUND(S1670,2)+ROUND(S1671,2)+ROUND(S1672,2)+ROUND(S1673,2)+ROUND(S1674,2)+ROUND(S1675,2)+ROUND(S1676,2)+ROUND(S1677,2)+ROUND(S1678,2)</f>
        <v>3261.7000000000003</v>
      </c>
      <c r="M1669" s="4510" t="s">
        <v>21</v>
      </c>
      <c r="N1669" s="4510" t="s">
        <v>561</v>
      </c>
      <c r="O1669" s="4510" t="s">
        <v>557</v>
      </c>
      <c r="P1669" s="4510" t="s">
        <v>20</v>
      </c>
      <c r="Q1669" s="4510" t="s">
        <v>30</v>
      </c>
      <c r="R1669" s="4517" t="n">
        <v>1.0</v>
      </c>
      <c r="S1669" s="4518" t="n">
        <f>ROUND(K1669,2)*R1669</f>
        <v>326.17</v>
      </c>
    </row>
    <row r="1670" ht="45.0" customHeight="true">
      <c r="P1670" s="4510" t="s">
        <v>31</v>
      </c>
      <c r="Q1670" s="4510" t="s">
        <v>32</v>
      </c>
      <c r="R1670" s="4519" t="n">
        <v>1.0</v>
      </c>
      <c r="S1670" s="4520" t="n">
        <f>ROUND(K1669,2)*R1670</f>
        <v>326.17</v>
      </c>
    </row>
    <row r="1671" ht="45.0" customHeight="true">
      <c r="P1671" s="4510" t="s">
        <v>33</v>
      </c>
      <c r="Q1671" s="4510" t="s">
        <v>34</v>
      </c>
      <c r="R1671" s="4521" t="n">
        <v>1.0</v>
      </c>
      <c r="S1671" s="4522" t="n">
        <f>ROUND(K1669,2)*R1671</f>
        <v>326.17</v>
      </c>
    </row>
    <row r="1672" ht="45.0" customHeight="true">
      <c r="P1672" s="4510" t="s">
        <v>35</v>
      </c>
      <c r="Q1672" s="4510" t="s">
        <v>36</v>
      </c>
      <c r="R1672" s="4523" t="n">
        <v>1.0</v>
      </c>
      <c r="S1672" s="4524" t="n">
        <f>ROUND(K1669,2)*R1672</f>
        <v>326.17</v>
      </c>
    </row>
    <row r="1673" ht="45.0" customHeight="true">
      <c r="P1673" s="4510" t="s">
        <v>37</v>
      </c>
      <c r="Q1673" s="4510" t="s">
        <v>38</v>
      </c>
      <c r="R1673" s="4525" t="n">
        <v>1.0</v>
      </c>
      <c r="S1673" s="4526" t="n">
        <f>ROUND(K1669,2)*R1673</f>
        <v>326.17</v>
      </c>
    </row>
    <row r="1674" ht="45.0" customHeight="true">
      <c r="P1674" s="4510" t="s">
        <v>39</v>
      </c>
      <c r="Q1674" s="4510" t="s">
        <v>40</v>
      </c>
      <c r="R1674" s="4527" t="n">
        <v>1.0</v>
      </c>
      <c r="S1674" s="4528" t="n">
        <f>ROUND(K1669,2)*R1674</f>
        <v>326.17</v>
      </c>
    </row>
    <row r="1675" ht="45.0" customHeight="true">
      <c r="P1675" s="4510" t="s">
        <v>41</v>
      </c>
      <c r="Q1675" s="4510" t="s">
        <v>42</v>
      </c>
      <c r="R1675" s="4529" t="n">
        <v>1.0</v>
      </c>
      <c r="S1675" s="4530" t="n">
        <f>ROUND(K1669,2)*R1675</f>
        <v>326.17</v>
      </c>
    </row>
    <row r="1676" ht="45.0" customHeight="true">
      <c r="P1676" s="4510" t="s">
        <v>43</v>
      </c>
      <c r="Q1676" s="4510" t="s">
        <v>44</v>
      </c>
      <c r="R1676" s="4531" t="n">
        <v>1.0</v>
      </c>
      <c r="S1676" s="4532" t="n">
        <f>ROUND(K1669,2)*R1676</f>
        <v>326.17</v>
      </c>
    </row>
    <row r="1677" ht="45.0" customHeight="true">
      <c r="P1677" s="4510" t="s">
        <v>45</v>
      </c>
      <c r="Q1677" s="4510" t="s">
        <v>46</v>
      </c>
      <c r="R1677" s="4533" t="n">
        <v>1.0</v>
      </c>
      <c r="S1677" s="4534" t="n">
        <f>ROUND(K1669,2)*R1677</f>
        <v>326.17</v>
      </c>
    </row>
    <row r="1678" ht="45.0" customHeight="true">
      <c r="P1678" s="4510" t="s">
        <v>47</v>
      </c>
      <c r="Q1678" s="4510" t="s">
        <v>48</v>
      </c>
      <c r="R1678" s="4535" t="n">
        <v>1.0</v>
      </c>
      <c r="S1678" s="4536" t="n">
        <f>ROUND(K1669,2)*R1678</f>
        <v>326.17</v>
      </c>
    </row>
    <row r="1679" ht="45.0" customHeight="true">
      <c r="A1679" s="4538" t="s">
        <v>19</v>
      </c>
      <c r="B1679" s="4538" t="s">
        <v>306</v>
      </c>
      <c r="C1679" s="4538" t="s">
        <v>21</v>
      </c>
      <c r="D1679" s="4538" t="s">
        <v>21</v>
      </c>
      <c r="E1679" s="4538" t="s">
        <v>577</v>
      </c>
      <c r="F1679" s="4538" t="s">
        <v>21</v>
      </c>
      <c r="G1679" s="4538" t="s">
        <v>21</v>
      </c>
      <c r="H1679" s="4538" t="s">
        <v>21</v>
      </c>
      <c r="I1679" s="4538" t="s">
        <v>21</v>
      </c>
      <c r="J1679" s="4538" t="s">
        <v>21</v>
      </c>
      <c r="K1679" s="4538" t="s">
        <v>21</v>
      </c>
      <c r="L1679" s="4539" t="n">
        <f>ROUND(L1680,2)+ROUND(L1690,2)+ROUND(L1700,2)+ROUND(L1710,2)+ROUND(L1720,2)+ROUND(L1730,2)+ROUND(L1740,2)+ROUND(L1750,2)+ROUND(L1760,2)</f>
        <v>6053.9</v>
      </c>
      <c r="M1679" s="4538" t="s">
        <v>21</v>
      </c>
      <c r="N1679" s="4538" t="s">
        <v>21</v>
      </c>
      <c r="O1679" s="4538" t="s">
        <v>21</v>
      </c>
      <c r="P1679" s="4538" t="s">
        <v>21</v>
      </c>
      <c r="Q1679" s="4538" t="s">
        <v>21</v>
      </c>
      <c r="R1679" s="4538" t="s">
        <v>21</v>
      </c>
      <c r="S1679" s="4538" t="s">
        <v>21</v>
      </c>
    </row>
    <row r="1680" ht="45.0" customHeight="true">
      <c r="A1680" s="4540" t="s">
        <v>23</v>
      </c>
      <c r="B1680" s="4540" t="s">
        <v>578</v>
      </c>
      <c r="C1680" s="4540" t="s">
        <v>25</v>
      </c>
      <c r="D1680" s="4540" t="s">
        <v>579</v>
      </c>
      <c r="E1680" s="4540" t="s">
        <v>580</v>
      </c>
      <c r="F1680" s="4541" t="n">
        <f>R1680+R1681+R1682+R1683+R1684+R1685+R1686+R1687+R1688+R1689</f>
        <v>10.0</v>
      </c>
      <c r="G1680" s="4540" t="s">
        <v>162</v>
      </c>
      <c r="H1680" s="4542" t="n">
        <v>6.38</v>
      </c>
      <c r="I1680" s="4543" t="n">
        <v>6.38</v>
      </c>
      <c r="J1680" s="4544" t="n">
        <v>0.2096</v>
      </c>
      <c r="K1680" s="4545" t="n">
        <f>ROUND(I1680,2)+(ROUND(I1680,2)*J1680)</f>
        <v>7.717248</v>
      </c>
      <c r="L1680" s="4546" t="n">
        <f>ROUND(S1680,2)+ROUND(S1681,2)+ROUND(S1682,2)+ROUND(S1683,2)+ROUND(S1684,2)+ROUND(S1685,2)+ROUND(S1686,2)+ROUND(S1687,2)+ROUND(S1688,2)+ROUND(S1689,2)</f>
        <v>77.2</v>
      </c>
      <c r="M1680" s="4540" t="s">
        <v>21</v>
      </c>
      <c r="N1680" s="4540" t="s">
        <v>581</v>
      </c>
      <c r="O1680" s="4540" t="s">
        <v>577</v>
      </c>
      <c r="P1680" s="4540" t="s">
        <v>20</v>
      </c>
      <c r="Q1680" s="4540" t="s">
        <v>30</v>
      </c>
      <c r="R1680" s="4547" t="n">
        <v>1.0</v>
      </c>
      <c r="S1680" s="4548" t="n">
        <f>ROUND(K1680,2)*R1680</f>
        <v>7.72</v>
      </c>
    </row>
    <row r="1681" ht="45.0" customHeight="true">
      <c r="P1681" s="4540" t="s">
        <v>31</v>
      </c>
      <c r="Q1681" s="4540" t="s">
        <v>32</v>
      </c>
      <c r="R1681" s="4549" t="n">
        <v>1.0</v>
      </c>
      <c r="S1681" s="4550" t="n">
        <f>ROUND(K1680,2)*R1681</f>
        <v>7.72</v>
      </c>
    </row>
    <row r="1682" ht="45.0" customHeight="true">
      <c r="P1682" s="4540" t="s">
        <v>33</v>
      </c>
      <c r="Q1682" s="4540" t="s">
        <v>34</v>
      </c>
      <c r="R1682" s="4551" t="n">
        <v>1.0</v>
      </c>
      <c r="S1682" s="4552" t="n">
        <f>ROUND(K1680,2)*R1682</f>
        <v>7.72</v>
      </c>
    </row>
    <row r="1683" ht="45.0" customHeight="true">
      <c r="P1683" s="4540" t="s">
        <v>35</v>
      </c>
      <c r="Q1683" s="4540" t="s">
        <v>36</v>
      </c>
      <c r="R1683" s="4553" t="n">
        <v>1.0</v>
      </c>
      <c r="S1683" s="4554" t="n">
        <f>ROUND(K1680,2)*R1683</f>
        <v>7.72</v>
      </c>
    </row>
    <row r="1684" ht="45.0" customHeight="true">
      <c r="P1684" s="4540" t="s">
        <v>37</v>
      </c>
      <c r="Q1684" s="4540" t="s">
        <v>38</v>
      </c>
      <c r="R1684" s="4555" t="n">
        <v>1.0</v>
      </c>
      <c r="S1684" s="4556" t="n">
        <f>ROUND(K1680,2)*R1684</f>
        <v>7.72</v>
      </c>
    </row>
    <row r="1685" ht="45.0" customHeight="true">
      <c r="P1685" s="4540" t="s">
        <v>39</v>
      </c>
      <c r="Q1685" s="4540" t="s">
        <v>40</v>
      </c>
      <c r="R1685" s="4557" t="n">
        <v>1.0</v>
      </c>
      <c r="S1685" s="4558" t="n">
        <f>ROUND(K1680,2)*R1685</f>
        <v>7.72</v>
      </c>
    </row>
    <row r="1686" ht="45.0" customHeight="true">
      <c r="P1686" s="4540" t="s">
        <v>41</v>
      </c>
      <c r="Q1686" s="4540" t="s">
        <v>42</v>
      </c>
      <c r="R1686" s="4559" t="n">
        <v>1.0</v>
      </c>
      <c r="S1686" s="4560" t="n">
        <f>ROUND(K1680,2)*R1686</f>
        <v>7.72</v>
      </c>
    </row>
    <row r="1687" ht="45.0" customHeight="true">
      <c r="P1687" s="4540" t="s">
        <v>43</v>
      </c>
      <c r="Q1687" s="4540" t="s">
        <v>44</v>
      </c>
      <c r="R1687" s="4561" t="n">
        <v>1.0</v>
      </c>
      <c r="S1687" s="4562" t="n">
        <f>ROUND(K1680,2)*R1687</f>
        <v>7.72</v>
      </c>
    </row>
    <row r="1688" ht="45.0" customHeight="true">
      <c r="P1688" s="4540" t="s">
        <v>45</v>
      </c>
      <c r="Q1688" s="4540" t="s">
        <v>46</v>
      </c>
      <c r="R1688" s="4563" t="n">
        <v>1.0</v>
      </c>
      <c r="S1688" s="4564" t="n">
        <f>ROUND(K1680,2)*R1688</f>
        <v>7.72</v>
      </c>
    </row>
    <row r="1689" ht="45.0" customHeight="true">
      <c r="P1689" s="4540" t="s">
        <v>47</v>
      </c>
      <c r="Q1689" s="4540" t="s">
        <v>48</v>
      </c>
      <c r="R1689" s="4565" t="n">
        <v>1.0</v>
      </c>
      <c r="S1689" s="4566" t="n">
        <f>ROUND(K1680,2)*R1689</f>
        <v>7.72</v>
      </c>
    </row>
    <row r="1690" ht="45.0" customHeight="true">
      <c r="A1690" s="4567" t="s">
        <v>23</v>
      </c>
      <c r="B1690" s="4567" t="s">
        <v>582</v>
      </c>
      <c r="C1690" s="4567" t="s">
        <v>25</v>
      </c>
      <c r="D1690" s="4567" t="s">
        <v>583</v>
      </c>
      <c r="E1690" s="4567" t="s">
        <v>584</v>
      </c>
      <c r="F1690" s="4568" t="n">
        <f>R1690+R1691+R1692+R1693+R1694+R1695+R1696+R1697+R1698+R1699</f>
        <v>7.199999999999998</v>
      </c>
      <c r="G1690" s="4567" t="s">
        <v>52</v>
      </c>
      <c r="H1690" s="4569" t="n">
        <v>18.31</v>
      </c>
      <c r="I1690" s="4570" t="n">
        <v>18.31</v>
      </c>
      <c r="J1690" s="4571" t="n">
        <v>0.2096</v>
      </c>
      <c r="K1690" s="4572" t="n">
        <f>ROUND(I1690,2)+(ROUND(I1690,2)*J1690)</f>
        <v>22.147776</v>
      </c>
      <c r="L1690" s="4573" t="n">
        <f>ROUND(S1690,2)+ROUND(S1691,2)+ROUND(S1692,2)+ROUND(S1693,2)+ROUND(S1694,2)+ROUND(S1695,2)+ROUND(S1696,2)+ROUND(S1697,2)+ROUND(S1698,2)+ROUND(S1699,2)</f>
        <v>159.5</v>
      </c>
      <c r="M1690" s="4567" t="s">
        <v>21</v>
      </c>
      <c r="N1690" s="4567" t="s">
        <v>581</v>
      </c>
      <c r="O1690" s="4567" t="s">
        <v>577</v>
      </c>
      <c r="P1690" s="4567" t="s">
        <v>20</v>
      </c>
      <c r="Q1690" s="4567" t="s">
        <v>30</v>
      </c>
      <c r="R1690" s="4574" t="n">
        <v>0.72</v>
      </c>
      <c r="S1690" s="4575" t="n">
        <f>ROUND(K1690,2)*R1690</f>
        <v>15.947999999999999</v>
      </c>
    </row>
    <row r="1691" ht="45.0" customHeight="true">
      <c r="P1691" s="4567" t="s">
        <v>31</v>
      </c>
      <c r="Q1691" s="4567" t="s">
        <v>32</v>
      </c>
      <c r="R1691" s="4576" t="n">
        <v>0.72</v>
      </c>
      <c r="S1691" s="4577" t="n">
        <f>ROUND(K1690,2)*R1691</f>
        <v>15.947999999999999</v>
      </c>
    </row>
    <row r="1692" ht="45.0" customHeight="true">
      <c r="P1692" s="4567" t="s">
        <v>33</v>
      </c>
      <c r="Q1692" s="4567" t="s">
        <v>34</v>
      </c>
      <c r="R1692" s="4578" t="n">
        <v>0.72</v>
      </c>
      <c r="S1692" s="4579" t="n">
        <f>ROUND(K1690,2)*R1692</f>
        <v>15.947999999999999</v>
      </c>
    </row>
    <row r="1693" ht="45.0" customHeight="true">
      <c r="P1693" s="4567" t="s">
        <v>35</v>
      </c>
      <c r="Q1693" s="4567" t="s">
        <v>36</v>
      </c>
      <c r="R1693" s="4580" t="n">
        <v>0.72</v>
      </c>
      <c r="S1693" s="4581" t="n">
        <f>ROUND(K1690,2)*R1693</f>
        <v>15.947999999999999</v>
      </c>
    </row>
    <row r="1694" ht="45.0" customHeight="true">
      <c r="P1694" s="4567" t="s">
        <v>37</v>
      </c>
      <c r="Q1694" s="4567" t="s">
        <v>38</v>
      </c>
      <c r="R1694" s="4582" t="n">
        <v>0.72</v>
      </c>
      <c r="S1694" s="4583" t="n">
        <f>ROUND(K1690,2)*R1694</f>
        <v>15.947999999999999</v>
      </c>
    </row>
    <row r="1695" ht="45.0" customHeight="true">
      <c r="P1695" s="4567" t="s">
        <v>39</v>
      </c>
      <c r="Q1695" s="4567" t="s">
        <v>40</v>
      </c>
      <c r="R1695" s="4584" t="n">
        <v>0.72</v>
      </c>
      <c r="S1695" s="4585" t="n">
        <f>ROUND(K1690,2)*R1695</f>
        <v>15.947999999999999</v>
      </c>
    </row>
    <row r="1696" ht="45.0" customHeight="true">
      <c r="P1696" s="4567" t="s">
        <v>41</v>
      </c>
      <c r="Q1696" s="4567" t="s">
        <v>42</v>
      </c>
      <c r="R1696" s="4586" t="n">
        <v>0.72</v>
      </c>
      <c r="S1696" s="4587" t="n">
        <f>ROUND(K1690,2)*R1696</f>
        <v>15.947999999999999</v>
      </c>
    </row>
    <row r="1697" ht="45.0" customHeight="true">
      <c r="P1697" s="4567" t="s">
        <v>43</v>
      </c>
      <c r="Q1697" s="4567" t="s">
        <v>44</v>
      </c>
      <c r="R1697" s="4588" t="n">
        <v>0.72</v>
      </c>
      <c r="S1697" s="4589" t="n">
        <f>ROUND(K1690,2)*R1697</f>
        <v>15.947999999999999</v>
      </c>
    </row>
    <row r="1698" ht="45.0" customHeight="true">
      <c r="P1698" s="4567" t="s">
        <v>45</v>
      </c>
      <c r="Q1698" s="4567" t="s">
        <v>46</v>
      </c>
      <c r="R1698" s="4590" t="n">
        <v>0.72</v>
      </c>
      <c r="S1698" s="4591" t="n">
        <f>ROUND(K1690,2)*R1698</f>
        <v>15.947999999999999</v>
      </c>
    </row>
    <row r="1699" ht="45.0" customHeight="true">
      <c r="P1699" s="4567" t="s">
        <v>47</v>
      </c>
      <c r="Q1699" s="4567" t="s">
        <v>48</v>
      </c>
      <c r="R1699" s="4592" t="n">
        <v>0.72</v>
      </c>
      <c r="S1699" s="4593" t="n">
        <f>ROUND(K1690,2)*R1699</f>
        <v>15.947999999999999</v>
      </c>
    </row>
    <row r="1700" ht="45.0" customHeight="true">
      <c r="A1700" s="4594" t="s">
        <v>23</v>
      </c>
      <c r="B1700" s="4594" t="s">
        <v>585</v>
      </c>
      <c r="C1700" s="4594" t="s">
        <v>25</v>
      </c>
      <c r="D1700" s="4594" t="s">
        <v>586</v>
      </c>
      <c r="E1700" s="4594" t="s">
        <v>587</v>
      </c>
      <c r="F1700" s="4595" t="n">
        <f>R1700+R1701+R1702+R1703+R1704+R1705+R1706+R1707+R1708+R1709</f>
        <v>161.50000000000003</v>
      </c>
      <c r="G1700" s="4594" t="s">
        <v>52</v>
      </c>
      <c r="H1700" s="4596" t="n">
        <v>3.83</v>
      </c>
      <c r="I1700" s="4597" t="n">
        <v>3.83</v>
      </c>
      <c r="J1700" s="4598" t="n">
        <v>0.2096</v>
      </c>
      <c r="K1700" s="4599" t="n">
        <f>ROUND(I1700,2)+(ROUND(I1700,2)*J1700)</f>
        <v>4.632768</v>
      </c>
      <c r="L1700" s="4600" t="n">
        <f>ROUND(S1700,2)+ROUND(S1701,2)+ROUND(S1702,2)+ROUND(S1703,2)+ROUND(S1704,2)+ROUND(S1705,2)+ROUND(S1706,2)+ROUND(S1707,2)+ROUND(S1708,2)+ROUND(S1709,2)</f>
        <v>747.6999999999999</v>
      </c>
      <c r="M1700" s="4594" t="s">
        <v>21</v>
      </c>
      <c r="N1700" s="4594" t="s">
        <v>581</v>
      </c>
      <c r="O1700" s="4594" t="s">
        <v>577</v>
      </c>
      <c r="P1700" s="4594" t="s">
        <v>20</v>
      </c>
      <c r="Q1700" s="4594" t="s">
        <v>30</v>
      </c>
      <c r="R1700" s="4601" t="n">
        <v>16.15</v>
      </c>
      <c r="S1700" s="4602" t="n">
        <f>ROUND(K1700,2)*R1700</f>
        <v>74.77449999999999</v>
      </c>
    </row>
    <row r="1701" ht="45.0" customHeight="true">
      <c r="P1701" s="4594" t="s">
        <v>31</v>
      </c>
      <c r="Q1701" s="4594" t="s">
        <v>32</v>
      </c>
      <c r="R1701" s="4603" t="n">
        <v>16.15</v>
      </c>
      <c r="S1701" s="4604" t="n">
        <f>ROUND(K1700,2)*R1701</f>
        <v>74.77449999999999</v>
      </c>
    </row>
    <row r="1702" ht="45.0" customHeight="true">
      <c r="P1702" s="4594" t="s">
        <v>33</v>
      </c>
      <c r="Q1702" s="4594" t="s">
        <v>34</v>
      </c>
      <c r="R1702" s="4605" t="n">
        <v>16.15</v>
      </c>
      <c r="S1702" s="4606" t="n">
        <f>ROUND(K1700,2)*R1702</f>
        <v>74.77449999999999</v>
      </c>
    </row>
    <row r="1703" ht="45.0" customHeight="true">
      <c r="P1703" s="4594" t="s">
        <v>35</v>
      </c>
      <c r="Q1703" s="4594" t="s">
        <v>36</v>
      </c>
      <c r="R1703" s="4607" t="n">
        <v>16.15</v>
      </c>
      <c r="S1703" s="4608" t="n">
        <f>ROUND(K1700,2)*R1703</f>
        <v>74.77449999999999</v>
      </c>
    </row>
    <row r="1704" ht="45.0" customHeight="true">
      <c r="P1704" s="4594" t="s">
        <v>37</v>
      </c>
      <c r="Q1704" s="4594" t="s">
        <v>38</v>
      </c>
      <c r="R1704" s="4609" t="n">
        <v>16.15</v>
      </c>
      <c r="S1704" s="4610" t="n">
        <f>ROUND(K1700,2)*R1704</f>
        <v>74.77449999999999</v>
      </c>
    </row>
    <row r="1705" ht="45.0" customHeight="true">
      <c r="P1705" s="4594" t="s">
        <v>39</v>
      </c>
      <c r="Q1705" s="4594" t="s">
        <v>40</v>
      </c>
      <c r="R1705" s="4611" t="n">
        <v>16.15</v>
      </c>
      <c r="S1705" s="4612" t="n">
        <f>ROUND(K1700,2)*R1705</f>
        <v>74.77449999999999</v>
      </c>
    </row>
    <row r="1706" ht="45.0" customHeight="true">
      <c r="P1706" s="4594" t="s">
        <v>41</v>
      </c>
      <c r="Q1706" s="4594" t="s">
        <v>42</v>
      </c>
      <c r="R1706" s="4613" t="n">
        <v>16.15</v>
      </c>
      <c r="S1706" s="4614" t="n">
        <f>ROUND(K1700,2)*R1706</f>
        <v>74.77449999999999</v>
      </c>
    </row>
    <row r="1707" ht="45.0" customHeight="true">
      <c r="P1707" s="4594" t="s">
        <v>43</v>
      </c>
      <c r="Q1707" s="4594" t="s">
        <v>44</v>
      </c>
      <c r="R1707" s="4615" t="n">
        <v>16.15</v>
      </c>
      <c r="S1707" s="4616" t="n">
        <f>ROUND(K1700,2)*R1707</f>
        <v>74.77449999999999</v>
      </c>
    </row>
    <row r="1708" ht="45.0" customHeight="true">
      <c r="P1708" s="4594" t="s">
        <v>45</v>
      </c>
      <c r="Q1708" s="4594" t="s">
        <v>46</v>
      </c>
      <c r="R1708" s="4617" t="n">
        <v>16.15</v>
      </c>
      <c r="S1708" s="4618" t="n">
        <f>ROUND(K1700,2)*R1708</f>
        <v>74.77449999999999</v>
      </c>
    </row>
    <row r="1709" ht="45.0" customHeight="true">
      <c r="P1709" s="4594" t="s">
        <v>47</v>
      </c>
      <c r="Q1709" s="4594" t="s">
        <v>48</v>
      </c>
      <c r="R1709" s="4619" t="n">
        <v>16.15</v>
      </c>
      <c r="S1709" s="4620" t="n">
        <f>ROUND(K1700,2)*R1709</f>
        <v>74.77449999999999</v>
      </c>
    </row>
    <row r="1710" ht="45.0" customHeight="true">
      <c r="A1710" s="4621" t="s">
        <v>23</v>
      </c>
      <c r="B1710" s="4621" t="s">
        <v>588</v>
      </c>
      <c r="C1710" s="4621" t="s">
        <v>25</v>
      </c>
      <c r="D1710" s="4621" t="s">
        <v>589</v>
      </c>
      <c r="E1710" s="4621" t="s">
        <v>590</v>
      </c>
      <c r="F1710" s="4622" t="n">
        <f>R1710+R1711+R1712+R1713+R1714+R1715+R1716+R1717+R1718+R1719</f>
        <v>358.99999999999994</v>
      </c>
      <c r="G1710" s="4621" t="s">
        <v>52</v>
      </c>
      <c r="H1710" s="4623" t="n">
        <v>1.67</v>
      </c>
      <c r="I1710" s="4624" t="n">
        <v>1.67</v>
      </c>
      <c r="J1710" s="4625" t="n">
        <v>0.2096</v>
      </c>
      <c r="K1710" s="4626" t="n">
        <f>ROUND(I1710,2)+(ROUND(I1710,2)*J1710)</f>
        <v>2.020032</v>
      </c>
      <c r="L1710" s="4627" t="n">
        <f>ROUND(S1710,2)+ROUND(S1711,2)+ROUND(S1712,2)+ROUND(S1713,2)+ROUND(S1714,2)+ROUND(S1715,2)+ROUND(S1716,2)+ROUND(S1717,2)+ROUND(S1718,2)+ROUND(S1719,2)</f>
        <v>725.1999999999999</v>
      </c>
      <c r="M1710" s="4621" t="s">
        <v>21</v>
      </c>
      <c r="N1710" s="4621" t="s">
        <v>581</v>
      </c>
      <c r="O1710" s="4621" t="s">
        <v>577</v>
      </c>
      <c r="P1710" s="4621" t="s">
        <v>20</v>
      </c>
      <c r="Q1710" s="4621" t="s">
        <v>30</v>
      </c>
      <c r="R1710" s="4628" t="n">
        <v>35.9</v>
      </c>
      <c r="S1710" s="4629" t="n">
        <f>ROUND(K1710,2)*R1710</f>
        <v>72.518</v>
      </c>
    </row>
    <row r="1711" ht="45.0" customHeight="true">
      <c r="P1711" s="4621" t="s">
        <v>31</v>
      </c>
      <c r="Q1711" s="4621" t="s">
        <v>32</v>
      </c>
      <c r="R1711" s="4630" t="n">
        <v>35.9</v>
      </c>
      <c r="S1711" s="4631" t="n">
        <f>ROUND(K1710,2)*R1711</f>
        <v>72.518</v>
      </c>
    </row>
    <row r="1712" ht="45.0" customHeight="true">
      <c r="P1712" s="4621" t="s">
        <v>33</v>
      </c>
      <c r="Q1712" s="4621" t="s">
        <v>34</v>
      </c>
      <c r="R1712" s="4632" t="n">
        <v>35.9</v>
      </c>
      <c r="S1712" s="4633" t="n">
        <f>ROUND(K1710,2)*R1712</f>
        <v>72.518</v>
      </c>
    </row>
    <row r="1713" ht="45.0" customHeight="true">
      <c r="P1713" s="4621" t="s">
        <v>35</v>
      </c>
      <c r="Q1713" s="4621" t="s">
        <v>36</v>
      </c>
      <c r="R1713" s="4634" t="n">
        <v>35.9</v>
      </c>
      <c r="S1713" s="4635" t="n">
        <f>ROUND(K1710,2)*R1713</f>
        <v>72.518</v>
      </c>
    </row>
    <row r="1714" ht="45.0" customHeight="true">
      <c r="P1714" s="4621" t="s">
        <v>37</v>
      </c>
      <c r="Q1714" s="4621" t="s">
        <v>38</v>
      </c>
      <c r="R1714" s="4636" t="n">
        <v>35.9</v>
      </c>
      <c r="S1714" s="4637" t="n">
        <f>ROUND(K1710,2)*R1714</f>
        <v>72.518</v>
      </c>
    </row>
    <row r="1715" ht="45.0" customHeight="true">
      <c r="P1715" s="4621" t="s">
        <v>39</v>
      </c>
      <c r="Q1715" s="4621" t="s">
        <v>40</v>
      </c>
      <c r="R1715" s="4638" t="n">
        <v>35.9</v>
      </c>
      <c r="S1715" s="4639" t="n">
        <f>ROUND(K1710,2)*R1715</f>
        <v>72.518</v>
      </c>
    </row>
    <row r="1716" ht="45.0" customHeight="true">
      <c r="P1716" s="4621" t="s">
        <v>41</v>
      </c>
      <c r="Q1716" s="4621" t="s">
        <v>42</v>
      </c>
      <c r="R1716" s="4640" t="n">
        <v>35.9</v>
      </c>
      <c r="S1716" s="4641" t="n">
        <f>ROUND(K1710,2)*R1716</f>
        <v>72.518</v>
      </c>
    </row>
    <row r="1717" ht="45.0" customHeight="true">
      <c r="P1717" s="4621" t="s">
        <v>43</v>
      </c>
      <c r="Q1717" s="4621" t="s">
        <v>44</v>
      </c>
      <c r="R1717" s="4642" t="n">
        <v>35.9</v>
      </c>
      <c r="S1717" s="4643" t="n">
        <f>ROUND(K1710,2)*R1717</f>
        <v>72.518</v>
      </c>
    </row>
    <row r="1718" ht="45.0" customHeight="true">
      <c r="P1718" s="4621" t="s">
        <v>45</v>
      </c>
      <c r="Q1718" s="4621" t="s">
        <v>46</v>
      </c>
      <c r="R1718" s="4644" t="n">
        <v>35.9</v>
      </c>
      <c r="S1718" s="4645" t="n">
        <f>ROUND(K1710,2)*R1718</f>
        <v>72.518</v>
      </c>
    </row>
    <row r="1719" ht="45.0" customHeight="true">
      <c r="P1719" s="4621" t="s">
        <v>47</v>
      </c>
      <c r="Q1719" s="4621" t="s">
        <v>48</v>
      </c>
      <c r="R1719" s="4646" t="n">
        <v>35.9</v>
      </c>
      <c r="S1719" s="4647" t="n">
        <f>ROUND(K1710,2)*R1719</f>
        <v>72.518</v>
      </c>
    </row>
    <row r="1720" ht="45.0" customHeight="true">
      <c r="A1720" s="4648" t="s">
        <v>23</v>
      </c>
      <c r="B1720" s="4648" t="s">
        <v>591</v>
      </c>
      <c r="C1720" s="4648" t="s">
        <v>25</v>
      </c>
      <c r="D1720" s="4648" t="s">
        <v>592</v>
      </c>
      <c r="E1720" s="4648" t="s">
        <v>593</v>
      </c>
      <c r="F1720" s="4649" t="n">
        <f>R1720+R1721+R1722+R1723+R1724+R1725+R1726+R1727+R1728+R1729</f>
        <v>40.0</v>
      </c>
      <c r="G1720" s="4648" t="s">
        <v>52</v>
      </c>
      <c r="H1720" s="4650" t="n">
        <v>3.46</v>
      </c>
      <c r="I1720" s="4651" t="n">
        <v>3.46</v>
      </c>
      <c r="J1720" s="4652" t="n">
        <v>0.2096</v>
      </c>
      <c r="K1720" s="4653" t="n">
        <f>ROUND(I1720,2)+(ROUND(I1720,2)*J1720)</f>
        <v>4.185216</v>
      </c>
      <c r="L1720" s="4654" t="n">
        <f>ROUND(S1720,2)+ROUND(S1721,2)+ROUND(S1722,2)+ROUND(S1723,2)+ROUND(S1724,2)+ROUND(S1725,2)+ROUND(S1726,2)+ROUND(S1727,2)+ROUND(S1728,2)+ROUND(S1729,2)</f>
        <v>167.6</v>
      </c>
      <c r="M1720" s="4648" t="s">
        <v>21</v>
      </c>
      <c r="N1720" s="4648" t="s">
        <v>581</v>
      </c>
      <c r="O1720" s="4648" t="s">
        <v>577</v>
      </c>
      <c r="P1720" s="4648" t="s">
        <v>20</v>
      </c>
      <c r="Q1720" s="4648" t="s">
        <v>30</v>
      </c>
      <c r="R1720" s="4655" t="n">
        <v>4.0</v>
      </c>
      <c r="S1720" s="4656" t="n">
        <f>ROUND(K1720,2)*R1720</f>
        <v>16.76</v>
      </c>
    </row>
    <row r="1721" ht="45.0" customHeight="true">
      <c r="P1721" s="4648" t="s">
        <v>31</v>
      </c>
      <c r="Q1721" s="4648" t="s">
        <v>32</v>
      </c>
      <c r="R1721" s="4657" t="n">
        <v>4.0</v>
      </c>
      <c r="S1721" s="4658" t="n">
        <f>ROUND(K1720,2)*R1721</f>
        <v>16.76</v>
      </c>
    </row>
    <row r="1722" ht="45.0" customHeight="true">
      <c r="P1722" s="4648" t="s">
        <v>33</v>
      </c>
      <c r="Q1722" s="4648" t="s">
        <v>34</v>
      </c>
      <c r="R1722" s="4659" t="n">
        <v>4.0</v>
      </c>
      <c r="S1722" s="4660" t="n">
        <f>ROUND(K1720,2)*R1722</f>
        <v>16.76</v>
      </c>
    </row>
    <row r="1723" ht="45.0" customHeight="true">
      <c r="P1723" s="4648" t="s">
        <v>35</v>
      </c>
      <c r="Q1723" s="4648" t="s">
        <v>36</v>
      </c>
      <c r="R1723" s="4661" t="n">
        <v>4.0</v>
      </c>
      <c r="S1723" s="4662" t="n">
        <f>ROUND(K1720,2)*R1723</f>
        <v>16.76</v>
      </c>
    </row>
    <row r="1724" ht="45.0" customHeight="true">
      <c r="P1724" s="4648" t="s">
        <v>37</v>
      </c>
      <c r="Q1724" s="4648" t="s">
        <v>38</v>
      </c>
      <c r="R1724" s="4663" t="n">
        <v>4.0</v>
      </c>
      <c r="S1724" s="4664" t="n">
        <f>ROUND(K1720,2)*R1724</f>
        <v>16.76</v>
      </c>
    </row>
    <row r="1725" ht="45.0" customHeight="true">
      <c r="P1725" s="4648" t="s">
        <v>39</v>
      </c>
      <c r="Q1725" s="4648" t="s">
        <v>40</v>
      </c>
      <c r="R1725" s="4665" t="n">
        <v>4.0</v>
      </c>
      <c r="S1725" s="4666" t="n">
        <f>ROUND(K1720,2)*R1725</f>
        <v>16.76</v>
      </c>
    </row>
    <row r="1726" ht="45.0" customHeight="true">
      <c r="P1726" s="4648" t="s">
        <v>41</v>
      </c>
      <c r="Q1726" s="4648" t="s">
        <v>42</v>
      </c>
      <c r="R1726" s="4667" t="n">
        <v>4.0</v>
      </c>
      <c r="S1726" s="4668" t="n">
        <f>ROUND(K1720,2)*R1726</f>
        <v>16.76</v>
      </c>
    </row>
    <row r="1727" ht="45.0" customHeight="true">
      <c r="P1727" s="4648" t="s">
        <v>43</v>
      </c>
      <c r="Q1727" s="4648" t="s">
        <v>44</v>
      </c>
      <c r="R1727" s="4669" t="n">
        <v>4.0</v>
      </c>
      <c r="S1727" s="4670" t="n">
        <f>ROUND(K1720,2)*R1727</f>
        <v>16.76</v>
      </c>
    </row>
    <row r="1728" ht="45.0" customHeight="true">
      <c r="P1728" s="4648" t="s">
        <v>45</v>
      </c>
      <c r="Q1728" s="4648" t="s">
        <v>46</v>
      </c>
      <c r="R1728" s="4671" t="n">
        <v>4.0</v>
      </c>
      <c r="S1728" s="4672" t="n">
        <f>ROUND(K1720,2)*R1728</f>
        <v>16.76</v>
      </c>
    </row>
    <row r="1729" ht="45.0" customHeight="true">
      <c r="P1729" s="4648" t="s">
        <v>47</v>
      </c>
      <c r="Q1729" s="4648" t="s">
        <v>48</v>
      </c>
      <c r="R1729" s="4673" t="n">
        <v>4.0</v>
      </c>
      <c r="S1729" s="4674" t="n">
        <f>ROUND(K1720,2)*R1729</f>
        <v>16.76</v>
      </c>
    </row>
    <row r="1730" ht="45.0" customHeight="true">
      <c r="A1730" s="4675" t="s">
        <v>23</v>
      </c>
      <c r="B1730" s="4675" t="s">
        <v>594</v>
      </c>
      <c r="C1730" s="4675" t="s">
        <v>25</v>
      </c>
      <c r="D1730" s="4675" t="s">
        <v>595</v>
      </c>
      <c r="E1730" s="4675" t="s">
        <v>596</v>
      </c>
      <c r="F1730" s="4676" t="n">
        <f>R1730+R1731+R1732+R1733+R1734+R1735+R1736+R1737+R1738+R1739</f>
        <v>474.5999999999999</v>
      </c>
      <c r="G1730" s="4675" t="s">
        <v>52</v>
      </c>
      <c r="H1730" s="4677" t="n">
        <v>5.85</v>
      </c>
      <c r="I1730" s="4678" t="n">
        <v>5.85</v>
      </c>
      <c r="J1730" s="4679" t="n">
        <v>0.2096</v>
      </c>
      <c r="K1730" s="4680" t="n">
        <f>ROUND(I1730,2)+(ROUND(I1730,2)*J1730)</f>
        <v>7.07616</v>
      </c>
      <c r="L1730" s="4681" t="n">
        <f>ROUND(S1730,2)+ROUND(S1731,2)+ROUND(S1732,2)+ROUND(S1733,2)+ROUND(S1734,2)+ROUND(S1735,2)+ROUND(S1736,2)+ROUND(S1737,2)+ROUND(S1738,2)+ROUND(S1739,2)</f>
        <v>3360.2</v>
      </c>
      <c r="M1730" s="4675" t="s">
        <v>21</v>
      </c>
      <c r="N1730" s="4675" t="s">
        <v>581</v>
      </c>
      <c r="O1730" s="4675" t="s">
        <v>577</v>
      </c>
      <c r="P1730" s="4675" t="s">
        <v>20</v>
      </c>
      <c r="Q1730" s="4675" t="s">
        <v>30</v>
      </c>
      <c r="R1730" s="4682" t="n">
        <v>47.46</v>
      </c>
      <c r="S1730" s="4683" t="n">
        <f>ROUND(K1730,2)*R1730</f>
        <v>336.0168</v>
      </c>
    </row>
    <row r="1731" ht="45.0" customHeight="true">
      <c r="P1731" s="4675" t="s">
        <v>31</v>
      </c>
      <c r="Q1731" s="4675" t="s">
        <v>32</v>
      </c>
      <c r="R1731" s="4684" t="n">
        <v>47.46</v>
      </c>
      <c r="S1731" s="4685" t="n">
        <f>ROUND(K1730,2)*R1731</f>
        <v>336.0168</v>
      </c>
    </row>
    <row r="1732" ht="45.0" customHeight="true">
      <c r="P1732" s="4675" t="s">
        <v>33</v>
      </c>
      <c r="Q1732" s="4675" t="s">
        <v>34</v>
      </c>
      <c r="R1732" s="4686" t="n">
        <v>47.46</v>
      </c>
      <c r="S1732" s="4687" t="n">
        <f>ROUND(K1730,2)*R1732</f>
        <v>336.0168</v>
      </c>
    </row>
    <row r="1733" ht="45.0" customHeight="true">
      <c r="P1733" s="4675" t="s">
        <v>35</v>
      </c>
      <c r="Q1733" s="4675" t="s">
        <v>36</v>
      </c>
      <c r="R1733" s="4688" t="n">
        <v>47.46</v>
      </c>
      <c r="S1733" s="4689" t="n">
        <f>ROUND(K1730,2)*R1733</f>
        <v>336.0168</v>
      </c>
    </row>
    <row r="1734" ht="45.0" customHeight="true">
      <c r="P1734" s="4675" t="s">
        <v>37</v>
      </c>
      <c r="Q1734" s="4675" t="s">
        <v>38</v>
      </c>
      <c r="R1734" s="4690" t="n">
        <v>47.46</v>
      </c>
      <c r="S1734" s="4691" t="n">
        <f>ROUND(K1730,2)*R1734</f>
        <v>336.0168</v>
      </c>
    </row>
    <row r="1735" ht="45.0" customHeight="true">
      <c r="P1735" s="4675" t="s">
        <v>39</v>
      </c>
      <c r="Q1735" s="4675" t="s">
        <v>40</v>
      </c>
      <c r="R1735" s="4692" t="n">
        <v>47.46</v>
      </c>
      <c r="S1735" s="4693" t="n">
        <f>ROUND(K1730,2)*R1735</f>
        <v>336.0168</v>
      </c>
    </row>
    <row r="1736" ht="45.0" customHeight="true">
      <c r="P1736" s="4675" t="s">
        <v>41</v>
      </c>
      <c r="Q1736" s="4675" t="s">
        <v>42</v>
      </c>
      <c r="R1736" s="4694" t="n">
        <v>47.46</v>
      </c>
      <c r="S1736" s="4695" t="n">
        <f>ROUND(K1730,2)*R1736</f>
        <v>336.0168</v>
      </c>
    </row>
    <row r="1737" ht="45.0" customHeight="true">
      <c r="P1737" s="4675" t="s">
        <v>43</v>
      </c>
      <c r="Q1737" s="4675" t="s">
        <v>44</v>
      </c>
      <c r="R1737" s="4696" t="n">
        <v>47.46</v>
      </c>
      <c r="S1737" s="4697" t="n">
        <f>ROUND(K1730,2)*R1737</f>
        <v>336.0168</v>
      </c>
    </row>
    <row r="1738" ht="45.0" customHeight="true">
      <c r="P1738" s="4675" t="s">
        <v>45</v>
      </c>
      <c r="Q1738" s="4675" t="s">
        <v>46</v>
      </c>
      <c r="R1738" s="4698" t="n">
        <v>47.46</v>
      </c>
      <c r="S1738" s="4699" t="n">
        <f>ROUND(K1730,2)*R1738</f>
        <v>336.0168</v>
      </c>
    </row>
    <row r="1739" ht="45.0" customHeight="true">
      <c r="P1739" s="4675" t="s">
        <v>47</v>
      </c>
      <c r="Q1739" s="4675" t="s">
        <v>48</v>
      </c>
      <c r="R1739" s="4700" t="n">
        <v>47.46</v>
      </c>
      <c r="S1739" s="4701" t="n">
        <f>ROUND(K1730,2)*R1739</f>
        <v>336.0168</v>
      </c>
    </row>
    <row r="1740" ht="45.0" customHeight="true">
      <c r="A1740" s="4702" t="s">
        <v>23</v>
      </c>
      <c r="B1740" s="4702" t="s">
        <v>597</v>
      </c>
      <c r="C1740" s="4702" t="s">
        <v>25</v>
      </c>
      <c r="D1740" s="4702" t="s">
        <v>598</v>
      </c>
      <c r="E1740" s="4702" t="s">
        <v>599</v>
      </c>
      <c r="F1740" s="4703" t="n">
        <f>R1740+R1741+R1742+R1743+R1744+R1745+R1746+R1747+R1748+R1749</f>
        <v>168.00000000000003</v>
      </c>
      <c r="G1740" s="4702" t="s">
        <v>52</v>
      </c>
      <c r="H1740" s="4704" t="n">
        <v>1.09</v>
      </c>
      <c r="I1740" s="4705" t="n">
        <v>1.09</v>
      </c>
      <c r="J1740" s="4706" t="n">
        <v>0.2096</v>
      </c>
      <c r="K1740" s="4707" t="n">
        <f>ROUND(I1740,2)+(ROUND(I1740,2)*J1740)</f>
        <v>1.318464</v>
      </c>
      <c r="L1740" s="4708" t="n">
        <f>ROUND(S1740,2)+ROUND(S1741,2)+ROUND(S1742,2)+ROUND(S1743,2)+ROUND(S1744,2)+ROUND(S1745,2)+ROUND(S1746,2)+ROUND(S1747,2)+ROUND(S1748,2)+ROUND(S1749,2)</f>
        <v>221.80000000000004</v>
      </c>
      <c r="M1740" s="4702" t="s">
        <v>21</v>
      </c>
      <c r="N1740" s="4702" t="s">
        <v>581</v>
      </c>
      <c r="O1740" s="4702" t="s">
        <v>577</v>
      </c>
      <c r="P1740" s="4702" t="s">
        <v>20</v>
      </c>
      <c r="Q1740" s="4702" t="s">
        <v>30</v>
      </c>
      <c r="R1740" s="4709" t="n">
        <v>16.8</v>
      </c>
      <c r="S1740" s="4710" t="n">
        <f>ROUND(K1740,2)*R1740</f>
        <v>22.176000000000002</v>
      </c>
    </row>
    <row r="1741" ht="45.0" customHeight="true">
      <c r="P1741" s="4702" t="s">
        <v>31</v>
      </c>
      <c r="Q1741" s="4702" t="s">
        <v>32</v>
      </c>
      <c r="R1741" s="4711" t="n">
        <v>16.8</v>
      </c>
      <c r="S1741" s="4712" t="n">
        <f>ROUND(K1740,2)*R1741</f>
        <v>22.176000000000002</v>
      </c>
    </row>
    <row r="1742" ht="45.0" customHeight="true">
      <c r="P1742" s="4702" t="s">
        <v>33</v>
      </c>
      <c r="Q1742" s="4702" t="s">
        <v>34</v>
      </c>
      <c r="R1742" s="4713" t="n">
        <v>16.8</v>
      </c>
      <c r="S1742" s="4714" t="n">
        <f>ROUND(K1740,2)*R1742</f>
        <v>22.176000000000002</v>
      </c>
    </row>
    <row r="1743" ht="45.0" customHeight="true">
      <c r="P1743" s="4702" t="s">
        <v>35</v>
      </c>
      <c r="Q1743" s="4702" t="s">
        <v>36</v>
      </c>
      <c r="R1743" s="4715" t="n">
        <v>16.8</v>
      </c>
      <c r="S1743" s="4716" t="n">
        <f>ROUND(K1740,2)*R1743</f>
        <v>22.176000000000002</v>
      </c>
    </row>
    <row r="1744" ht="45.0" customHeight="true">
      <c r="P1744" s="4702" t="s">
        <v>37</v>
      </c>
      <c r="Q1744" s="4702" t="s">
        <v>38</v>
      </c>
      <c r="R1744" s="4717" t="n">
        <v>16.8</v>
      </c>
      <c r="S1744" s="4718" t="n">
        <f>ROUND(K1740,2)*R1744</f>
        <v>22.176000000000002</v>
      </c>
    </row>
    <row r="1745" ht="45.0" customHeight="true">
      <c r="P1745" s="4702" t="s">
        <v>39</v>
      </c>
      <c r="Q1745" s="4702" t="s">
        <v>40</v>
      </c>
      <c r="R1745" s="4719" t="n">
        <v>16.8</v>
      </c>
      <c r="S1745" s="4720" t="n">
        <f>ROUND(K1740,2)*R1745</f>
        <v>22.176000000000002</v>
      </c>
    </row>
    <row r="1746" ht="45.0" customHeight="true">
      <c r="P1746" s="4702" t="s">
        <v>41</v>
      </c>
      <c r="Q1746" s="4702" t="s">
        <v>42</v>
      </c>
      <c r="R1746" s="4721" t="n">
        <v>16.8</v>
      </c>
      <c r="S1746" s="4722" t="n">
        <f>ROUND(K1740,2)*R1746</f>
        <v>22.176000000000002</v>
      </c>
    </row>
    <row r="1747" ht="45.0" customHeight="true">
      <c r="P1747" s="4702" t="s">
        <v>43</v>
      </c>
      <c r="Q1747" s="4702" t="s">
        <v>44</v>
      </c>
      <c r="R1747" s="4723" t="n">
        <v>16.8</v>
      </c>
      <c r="S1747" s="4724" t="n">
        <f>ROUND(K1740,2)*R1747</f>
        <v>22.176000000000002</v>
      </c>
    </row>
    <row r="1748" ht="45.0" customHeight="true">
      <c r="P1748" s="4702" t="s">
        <v>45</v>
      </c>
      <c r="Q1748" s="4702" t="s">
        <v>46</v>
      </c>
      <c r="R1748" s="4725" t="n">
        <v>16.8</v>
      </c>
      <c r="S1748" s="4726" t="n">
        <f>ROUND(K1740,2)*R1748</f>
        <v>22.176000000000002</v>
      </c>
    </row>
    <row r="1749" ht="45.0" customHeight="true">
      <c r="P1749" s="4702" t="s">
        <v>47</v>
      </c>
      <c r="Q1749" s="4702" t="s">
        <v>48</v>
      </c>
      <c r="R1749" s="4727" t="n">
        <v>16.8</v>
      </c>
      <c r="S1749" s="4728" t="n">
        <f>ROUND(K1740,2)*R1749</f>
        <v>22.176000000000002</v>
      </c>
    </row>
    <row r="1750" ht="45.0" customHeight="true">
      <c r="A1750" s="4729" t="s">
        <v>23</v>
      </c>
      <c r="B1750" s="4729" t="s">
        <v>600</v>
      </c>
      <c r="C1750" s="4729" t="s">
        <v>25</v>
      </c>
      <c r="D1750" s="4729" t="s">
        <v>601</v>
      </c>
      <c r="E1750" s="4729" t="s">
        <v>602</v>
      </c>
      <c r="F1750" s="4730" t="n">
        <f>R1750+R1751+R1752+R1753+R1754+R1755+R1756+R1757+R1758+R1759</f>
        <v>159.2</v>
      </c>
      <c r="G1750" s="4729" t="s">
        <v>52</v>
      </c>
      <c r="H1750" s="4731" t="n">
        <v>1.78</v>
      </c>
      <c r="I1750" s="4732" t="n">
        <v>1.78</v>
      </c>
      <c r="J1750" s="4733" t="n">
        <v>0.2096</v>
      </c>
      <c r="K1750" s="4734" t="n">
        <f>ROUND(I1750,2)+(ROUND(I1750,2)*J1750)</f>
        <v>2.153088</v>
      </c>
      <c r="L1750" s="4735" t="n">
        <f>ROUND(S1750,2)+ROUND(S1751,2)+ROUND(S1752,2)+ROUND(S1753,2)+ROUND(S1754,2)+ROUND(S1755,2)+ROUND(S1756,2)+ROUND(S1757,2)+ROUND(S1758,2)+ROUND(S1759,2)</f>
        <v>342.3</v>
      </c>
      <c r="M1750" s="4729" t="s">
        <v>21</v>
      </c>
      <c r="N1750" s="4729" t="s">
        <v>581</v>
      </c>
      <c r="O1750" s="4729" t="s">
        <v>577</v>
      </c>
      <c r="P1750" s="4729" t="s">
        <v>20</v>
      </c>
      <c r="Q1750" s="4729" t="s">
        <v>30</v>
      </c>
      <c r="R1750" s="4736" t="n">
        <v>15.92</v>
      </c>
      <c r="S1750" s="4737" t="n">
        <f>ROUND(K1750,2)*R1750</f>
        <v>34.228</v>
      </c>
    </row>
    <row r="1751" ht="45.0" customHeight="true">
      <c r="P1751" s="4729" t="s">
        <v>31</v>
      </c>
      <c r="Q1751" s="4729" t="s">
        <v>32</v>
      </c>
      <c r="R1751" s="4738" t="n">
        <v>15.92</v>
      </c>
      <c r="S1751" s="4739" t="n">
        <f>ROUND(K1750,2)*R1751</f>
        <v>34.228</v>
      </c>
    </row>
    <row r="1752" ht="45.0" customHeight="true">
      <c r="P1752" s="4729" t="s">
        <v>33</v>
      </c>
      <c r="Q1752" s="4729" t="s">
        <v>34</v>
      </c>
      <c r="R1752" s="4740" t="n">
        <v>15.92</v>
      </c>
      <c r="S1752" s="4741" t="n">
        <f>ROUND(K1750,2)*R1752</f>
        <v>34.228</v>
      </c>
    </row>
    <row r="1753" ht="45.0" customHeight="true">
      <c r="P1753" s="4729" t="s">
        <v>35</v>
      </c>
      <c r="Q1753" s="4729" t="s">
        <v>36</v>
      </c>
      <c r="R1753" s="4742" t="n">
        <v>15.92</v>
      </c>
      <c r="S1753" s="4743" t="n">
        <f>ROUND(K1750,2)*R1753</f>
        <v>34.228</v>
      </c>
    </row>
    <row r="1754" ht="45.0" customHeight="true">
      <c r="P1754" s="4729" t="s">
        <v>37</v>
      </c>
      <c r="Q1754" s="4729" t="s">
        <v>38</v>
      </c>
      <c r="R1754" s="4744" t="n">
        <v>15.92</v>
      </c>
      <c r="S1754" s="4745" t="n">
        <f>ROUND(K1750,2)*R1754</f>
        <v>34.228</v>
      </c>
    </row>
    <row r="1755" ht="45.0" customHeight="true">
      <c r="P1755" s="4729" t="s">
        <v>39</v>
      </c>
      <c r="Q1755" s="4729" t="s">
        <v>40</v>
      </c>
      <c r="R1755" s="4746" t="n">
        <v>15.92</v>
      </c>
      <c r="S1755" s="4747" t="n">
        <f>ROUND(K1750,2)*R1755</f>
        <v>34.228</v>
      </c>
    </row>
    <row r="1756" ht="45.0" customHeight="true">
      <c r="P1756" s="4729" t="s">
        <v>41</v>
      </c>
      <c r="Q1756" s="4729" t="s">
        <v>42</v>
      </c>
      <c r="R1756" s="4748" t="n">
        <v>15.92</v>
      </c>
      <c r="S1756" s="4749" t="n">
        <f>ROUND(K1750,2)*R1756</f>
        <v>34.228</v>
      </c>
    </row>
    <row r="1757" ht="45.0" customHeight="true">
      <c r="P1757" s="4729" t="s">
        <v>43</v>
      </c>
      <c r="Q1757" s="4729" t="s">
        <v>44</v>
      </c>
      <c r="R1757" s="4750" t="n">
        <v>15.92</v>
      </c>
      <c r="S1757" s="4751" t="n">
        <f>ROUND(K1750,2)*R1757</f>
        <v>34.228</v>
      </c>
    </row>
    <row r="1758" ht="45.0" customHeight="true">
      <c r="P1758" s="4729" t="s">
        <v>45</v>
      </c>
      <c r="Q1758" s="4729" t="s">
        <v>46</v>
      </c>
      <c r="R1758" s="4752" t="n">
        <v>15.92</v>
      </c>
      <c r="S1758" s="4753" t="n">
        <f>ROUND(K1750,2)*R1758</f>
        <v>34.228</v>
      </c>
    </row>
    <row r="1759" ht="45.0" customHeight="true">
      <c r="P1759" s="4729" t="s">
        <v>47</v>
      </c>
      <c r="Q1759" s="4729" t="s">
        <v>48</v>
      </c>
      <c r="R1759" s="4754" t="n">
        <v>15.92</v>
      </c>
      <c r="S1759" s="4755" t="n">
        <f>ROUND(K1750,2)*R1759</f>
        <v>34.228</v>
      </c>
    </row>
    <row r="1760" ht="45.0" customHeight="true">
      <c r="A1760" s="4756" t="s">
        <v>23</v>
      </c>
      <c r="B1760" s="4756" t="s">
        <v>603</v>
      </c>
      <c r="C1760" s="4756" t="s">
        <v>25</v>
      </c>
      <c r="D1760" s="4756" t="s">
        <v>604</v>
      </c>
      <c r="E1760" s="4756" t="s">
        <v>605</v>
      </c>
      <c r="F1760" s="4757" t="n">
        <f>R1760+R1761+R1762+R1763+R1764+R1765+R1766+R1767+R1768+R1769</f>
        <v>20.0</v>
      </c>
      <c r="G1760" s="4756" t="s">
        <v>162</v>
      </c>
      <c r="H1760" s="4758" t="n">
        <v>10.43</v>
      </c>
      <c r="I1760" s="4759" t="n">
        <v>10.43</v>
      </c>
      <c r="J1760" s="4760" t="n">
        <v>0.2096</v>
      </c>
      <c r="K1760" s="4761" t="n">
        <f>ROUND(I1760,2)+(ROUND(I1760,2)*J1760)</f>
        <v>12.616128</v>
      </c>
      <c r="L1760" s="4762" t="n">
        <f>ROUND(S1760,2)+ROUND(S1761,2)+ROUND(S1762,2)+ROUND(S1763,2)+ROUND(S1764,2)+ROUND(S1765,2)+ROUND(S1766,2)+ROUND(S1767,2)+ROUND(S1768,2)+ROUND(S1769,2)</f>
        <v>252.40000000000003</v>
      </c>
      <c r="M1760" s="4756" t="s">
        <v>21</v>
      </c>
      <c r="N1760" s="4756" t="s">
        <v>581</v>
      </c>
      <c r="O1760" s="4756" t="s">
        <v>577</v>
      </c>
      <c r="P1760" s="4756" t="s">
        <v>20</v>
      </c>
      <c r="Q1760" s="4756" t="s">
        <v>30</v>
      </c>
      <c r="R1760" s="4763" t="n">
        <v>2.0</v>
      </c>
      <c r="S1760" s="4764" t="n">
        <f>ROUND(K1760,2)*R1760</f>
        <v>25.24</v>
      </c>
    </row>
    <row r="1761" ht="45.0" customHeight="true">
      <c r="P1761" s="4756" t="s">
        <v>31</v>
      </c>
      <c r="Q1761" s="4756" t="s">
        <v>32</v>
      </c>
      <c r="R1761" s="4765" t="n">
        <v>2.0</v>
      </c>
      <c r="S1761" s="4766" t="n">
        <f>ROUND(K1760,2)*R1761</f>
        <v>25.24</v>
      </c>
    </row>
    <row r="1762" ht="45.0" customHeight="true">
      <c r="P1762" s="4756" t="s">
        <v>33</v>
      </c>
      <c r="Q1762" s="4756" t="s">
        <v>34</v>
      </c>
      <c r="R1762" s="4767" t="n">
        <v>2.0</v>
      </c>
      <c r="S1762" s="4768" t="n">
        <f>ROUND(K1760,2)*R1762</f>
        <v>25.24</v>
      </c>
    </row>
    <row r="1763" ht="45.0" customHeight="true">
      <c r="P1763" s="4756" t="s">
        <v>35</v>
      </c>
      <c r="Q1763" s="4756" t="s">
        <v>36</v>
      </c>
      <c r="R1763" s="4769" t="n">
        <v>2.0</v>
      </c>
      <c r="S1763" s="4770" t="n">
        <f>ROUND(K1760,2)*R1763</f>
        <v>25.24</v>
      </c>
    </row>
    <row r="1764" ht="45.0" customHeight="true">
      <c r="P1764" s="4756" t="s">
        <v>37</v>
      </c>
      <c r="Q1764" s="4756" t="s">
        <v>38</v>
      </c>
      <c r="R1764" s="4771" t="n">
        <v>2.0</v>
      </c>
      <c r="S1764" s="4772" t="n">
        <f>ROUND(K1760,2)*R1764</f>
        <v>25.24</v>
      </c>
    </row>
    <row r="1765" ht="45.0" customHeight="true">
      <c r="P1765" s="4756" t="s">
        <v>39</v>
      </c>
      <c r="Q1765" s="4756" t="s">
        <v>40</v>
      </c>
      <c r="R1765" s="4773" t="n">
        <v>2.0</v>
      </c>
      <c r="S1765" s="4774" t="n">
        <f>ROUND(K1760,2)*R1765</f>
        <v>25.24</v>
      </c>
    </row>
    <row r="1766" ht="45.0" customHeight="true">
      <c r="P1766" s="4756" t="s">
        <v>41</v>
      </c>
      <c r="Q1766" s="4756" t="s">
        <v>42</v>
      </c>
      <c r="R1766" s="4775" t="n">
        <v>2.0</v>
      </c>
      <c r="S1766" s="4776" t="n">
        <f>ROUND(K1760,2)*R1766</f>
        <v>25.24</v>
      </c>
    </row>
    <row r="1767" ht="45.0" customHeight="true">
      <c r="P1767" s="4756" t="s">
        <v>43</v>
      </c>
      <c r="Q1767" s="4756" t="s">
        <v>44</v>
      </c>
      <c r="R1767" s="4777" t="n">
        <v>2.0</v>
      </c>
      <c r="S1767" s="4778" t="n">
        <f>ROUND(K1760,2)*R1767</f>
        <v>25.24</v>
      </c>
    </row>
    <row r="1768" ht="45.0" customHeight="true">
      <c r="P1768" s="4756" t="s">
        <v>45</v>
      </c>
      <c r="Q1768" s="4756" t="s">
        <v>46</v>
      </c>
      <c r="R1768" s="4779" t="n">
        <v>2.0</v>
      </c>
      <c r="S1768" s="4780" t="n">
        <f>ROUND(K1760,2)*R1768</f>
        <v>25.24</v>
      </c>
    </row>
    <row r="1769" ht="45.0" customHeight="true">
      <c r="P1769" s="4756" t="s">
        <v>47</v>
      </c>
      <c r="Q1769" s="4756" t="s">
        <v>48</v>
      </c>
      <c r="R1769" s="4781" t="n">
        <v>2.0</v>
      </c>
      <c r="S1769" s="4782" t="n">
        <f>ROUND(K1760,2)*R1769</f>
        <v>25.24</v>
      </c>
    </row>
    <row r="1770" ht="45.0" customHeight="true">
      <c r="A1770" s="4784" t="s">
        <v>19</v>
      </c>
      <c r="B1770" s="4784" t="s">
        <v>329</v>
      </c>
      <c r="C1770" s="4784" t="s">
        <v>21</v>
      </c>
      <c r="D1770" s="4784" t="s">
        <v>21</v>
      </c>
      <c r="E1770" s="4784" t="s">
        <v>606</v>
      </c>
      <c r="F1770" s="4784" t="s">
        <v>21</v>
      </c>
      <c r="G1770" s="4784" t="s">
        <v>21</v>
      </c>
      <c r="H1770" s="4784" t="s">
        <v>21</v>
      </c>
      <c r="I1770" s="4784" t="s">
        <v>21</v>
      </c>
      <c r="J1770" s="4784" t="s">
        <v>21</v>
      </c>
      <c r="K1770" s="4784" t="s">
        <v>21</v>
      </c>
      <c r="L1770" s="4785" t="n">
        <f>ROUND(L1771,2)+ROUND(L1772,2)+ROUND(L1782,2)+ROUND(L1792,2)</f>
        <v>37478.88</v>
      </c>
      <c r="M1770" s="4784" t="s">
        <v>21</v>
      </c>
      <c r="N1770" s="4784" t="s">
        <v>21</v>
      </c>
      <c r="O1770" s="4784" t="s">
        <v>21</v>
      </c>
      <c r="P1770" s="4784" t="s">
        <v>21</v>
      </c>
      <c r="Q1770" s="4784" t="s">
        <v>21</v>
      </c>
      <c r="R1770" s="4784" t="s">
        <v>21</v>
      </c>
      <c r="S1770" s="4784" t="s">
        <v>21</v>
      </c>
    </row>
    <row r="1771" ht="45.0" customHeight="true">
      <c r="A1771" s="4786" t="s">
        <v>23</v>
      </c>
      <c r="B1771" s="4786" t="s">
        <v>607</v>
      </c>
      <c r="C1771" s="4786" t="s">
        <v>25</v>
      </c>
      <c r="D1771" s="4786" t="s">
        <v>608</v>
      </c>
      <c r="E1771" s="4786" t="s">
        <v>609</v>
      </c>
      <c r="F1771" s="4787" t="n">
        <f>R1771</f>
        <v>6.48</v>
      </c>
      <c r="G1771" s="4786" t="s">
        <v>52</v>
      </c>
      <c r="H1771" s="4788" t="n">
        <v>459.35</v>
      </c>
      <c r="I1771" s="4789" t="n">
        <v>459.35</v>
      </c>
      <c r="J1771" s="4790" t="n">
        <v>0.2096</v>
      </c>
      <c r="K1771" s="4791" t="n">
        <f>ROUND(I1771,2)+(ROUND(I1771,2)*J1771)</f>
        <v>555.62976</v>
      </c>
      <c r="L1771" s="4792" t="n">
        <f>ROUND(S1771,2)</f>
        <v>3600.48</v>
      </c>
      <c r="M1771" s="4786" t="s">
        <v>21</v>
      </c>
      <c r="N1771" s="4786" t="s">
        <v>610</v>
      </c>
      <c r="O1771" s="4786" t="s">
        <v>606</v>
      </c>
      <c r="P1771" s="4786" t="s">
        <v>209</v>
      </c>
      <c r="Q1771" s="4786" t="s">
        <v>606</v>
      </c>
      <c r="R1771" s="4793" t="n">
        <v>6.48</v>
      </c>
      <c r="S1771" s="4794" t="n">
        <f>ROUND(K1771,2)*R1771</f>
        <v>3600.4824000000003</v>
      </c>
    </row>
    <row r="1772" ht="45.0" customHeight="true">
      <c r="A1772" s="4795" t="s">
        <v>23</v>
      </c>
      <c r="B1772" s="4795" t="s">
        <v>611</v>
      </c>
      <c r="C1772" s="4795" t="s">
        <v>25</v>
      </c>
      <c r="D1772" s="4795" t="s">
        <v>612</v>
      </c>
      <c r="E1772" s="4795" t="s">
        <v>613</v>
      </c>
      <c r="F1772" s="4796" t="n">
        <f>R1772+R1773+R1774+R1775+R1776+R1777+R1778+R1779+R1780+R1781</f>
        <v>1600.0</v>
      </c>
      <c r="G1772" s="4795" t="s">
        <v>52</v>
      </c>
      <c r="H1772" s="4797" t="n">
        <v>3.93</v>
      </c>
      <c r="I1772" s="4798" t="n">
        <v>3.93</v>
      </c>
      <c r="J1772" s="4799" t="n">
        <v>0.2096</v>
      </c>
      <c r="K1772" s="4800" t="n">
        <f>ROUND(I1772,2)+(ROUND(I1772,2)*J1772)</f>
        <v>4.753728000000001</v>
      </c>
      <c r="L1772" s="4801" t="n">
        <f>ROUND(S1772,2)+ROUND(S1773,2)+ROUND(S1774,2)+ROUND(S1775,2)+ROUND(S1776,2)+ROUND(S1777,2)+ROUND(S1778,2)+ROUND(S1779,2)+ROUND(S1780,2)+ROUND(S1781,2)</f>
        <v>7600.0</v>
      </c>
      <c r="M1772" s="4795" t="s">
        <v>21</v>
      </c>
      <c r="N1772" s="4795" t="s">
        <v>610</v>
      </c>
      <c r="O1772" s="4795" t="s">
        <v>606</v>
      </c>
      <c r="P1772" s="4795" t="s">
        <v>20</v>
      </c>
      <c r="Q1772" s="4795" t="s">
        <v>30</v>
      </c>
      <c r="R1772" s="4802" t="n">
        <v>160.0</v>
      </c>
      <c r="S1772" s="4803" t="n">
        <f>ROUND(K1772,2)*R1772</f>
        <v>760.0</v>
      </c>
    </row>
    <row r="1773" ht="45.0" customHeight="true">
      <c r="P1773" s="4795" t="s">
        <v>31</v>
      </c>
      <c r="Q1773" s="4795" t="s">
        <v>32</v>
      </c>
      <c r="R1773" s="4804" t="n">
        <v>160.0</v>
      </c>
      <c r="S1773" s="4805" t="n">
        <f>ROUND(K1772,2)*R1773</f>
        <v>760.0</v>
      </c>
    </row>
    <row r="1774" ht="45.0" customHeight="true">
      <c r="P1774" s="4795" t="s">
        <v>33</v>
      </c>
      <c r="Q1774" s="4795" t="s">
        <v>34</v>
      </c>
      <c r="R1774" s="4806" t="n">
        <v>160.0</v>
      </c>
      <c r="S1774" s="4807" t="n">
        <f>ROUND(K1772,2)*R1774</f>
        <v>760.0</v>
      </c>
    </row>
    <row r="1775" ht="45.0" customHeight="true">
      <c r="P1775" s="4795" t="s">
        <v>35</v>
      </c>
      <c r="Q1775" s="4795" t="s">
        <v>36</v>
      </c>
      <c r="R1775" s="4808" t="n">
        <v>160.0</v>
      </c>
      <c r="S1775" s="4809" t="n">
        <f>ROUND(K1772,2)*R1775</f>
        <v>760.0</v>
      </c>
    </row>
    <row r="1776" ht="45.0" customHeight="true">
      <c r="P1776" s="4795" t="s">
        <v>37</v>
      </c>
      <c r="Q1776" s="4795" t="s">
        <v>38</v>
      </c>
      <c r="R1776" s="4810" t="n">
        <v>160.0</v>
      </c>
      <c r="S1776" s="4811" t="n">
        <f>ROUND(K1772,2)*R1776</f>
        <v>760.0</v>
      </c>
    </row>
    <row r="1777" ht="45.0" customHeight="true">
      <c r="P1777" s="4795" t="s">
        <v>39</v>
      </c>
      <c r="Q1777" s="4795" t="s">
        <v>40</v>
      </c>
      <c r="R1777" s="4812" t="n">
        <v>160.0</v>
      </c>
      <c r="S1777" s="4813" t="n">
        <f>ROUND(K1772,2)*R1777</f>
        <v>760.0</v>
      </c>
    </row>
    <row r="1778" ht="45.0" customHeight="true">
      <c r="P1778" s="4795" t="s">
        <v>41</v>
      </c>
      <c r="Q1778" s="4795" t="s">
        <v>42</v>
      </c>
      <c r="R1778" s="4814" t="n">
        <v>160.0</v>
      </c>
      <c r="S1778" s="4815" t="n">
        <f>ROUND(K1772,2)*R1778</f>
        <v>760.0</v>
      </c>
    </row>
    <row r="1779" ht="45.0" customHeight="true">
      <c r="P1779" s="4795" t="s">
        <v>43</v>
      </c>
      <c r="Q1779" s="4795" t="s">
        <v>44</v>
      </c>
      <c r="R1779" s="4816" t="n">
        <v>160.0</v>
      </c>
      <c r="S1779" s="4817" t="n">
        <f>ROUND(K1772,2)*R1779</f>
        <v>760.0</v>
      </c>
    </row>
    <row r="1780" ht="45.0" customHeight="true">
      <c r="P1780" s="4795" t="s">
        <v>45</v>
      </c>
      <c r="Q1780" s="4795" t="s">
        <v>46</v>
      </c>
      <c r="R1780" s="4818" t="n">
        <v>160.0</v>
      </c>
      <c r="S1780" s="4819" t="n">
        <f>ROUND(K1772,2)*R1780</f>
        <v>760.0</v>
      </c>
    </row>
    <row r="1781" ht="45.0" customHeight="true">
      <c r="P1781" s="4795" t="s">
        <v>47</v>
      </c>
      <c r="Q1781" s="4795" t="s">
        <v>48</v>
      </c>
      <c r="R1781" s="4820" t="n">
        <v>160.0</v>
      </c>
      <c r="S1781" s="4821" t="n">
        <f>ROUND(K1772,2)*R1781</f>
        <v>760.0</v>
      </c>
    </row>
    <row r="1782" ht="45.0" customHeight="true">
      <c r="A1782" s="4822" t="s">
        <v>23</v>
      </c>
      <c r="B1782" s="4822" t="s">
        <v>614</v>
      </c>
      <c r="C1782" s="4822" t="s">
        <v>25</v>
      </c>
      <c r="D1782" s="4822" t="s">
        <v>615</v>
      </c>
      <c r="E1782" s="4822" t="s">
        <v>616</v>
      </c>
      <c r="F1782" s="4823" t="n">
        <f>R1782+R1783+R1784+R1785+R1786+R1787+R1788+R1789+R1790+R1791</f>
        <v>383.00000000000006</v>
      </c>
      <c r="G1782" s="4822" t="s">
        <v>141</v>
      </c>
      <c r="H1782" s="4824" t="n">
        <v>63.05</v>
      </c>
      <c r="I1782" s="4825" t="n">
        <v>45.0</v>
      </c>
      <c r="J1782" s="4826" t="n">
        <v>0.2096</v>
      </c>
      <c r="K1782" s="4827" t="n">
        <f>ROUND(I1782,2)+(ROUND(I1782,2)*J1782)</f>
        <v>54.432</v>
      </c>
      <c r="L1782" s="4828" t="n">
        <f>ROUND(S1782,2)+ROUND(S1783,2)+ROUND(S1784,2)+ROUND(S1785,2)+ROUND(S1786,2)+ROUND(S1787,2)+ROUND(S1788,2)+ROUND(S1789,2)+ROUND(S1790,2)+ROUND(S1791,2)</f>
        <v>20846.699999999997</v>
      </c>
      <c r="M1782" s="4822" t="s">
        <v>617</v>
      </c>
      <c r="N1782" s="4822" t="s">
        <v>610</v>
      </c>
      <c r="O1782" s="4822" t="s">
        <v>606</v>
      </c>
      <c r="P1782" s="4822" t="s">
        <v>20</v>
      </c>
      <c r="Q1782" s="4822" t="s">
        <v>30</v>
      </c>
      <c r="R1782" s="4829" t="n">
        <v>38.3</v>
      </c>
      <c r="S1782" s="4830" t="n">
        <f>ROUND(K1782,2)*R1782</f>
        <v>2084.669</v>
      </c>
    </row>
    <row r="1783" ht="45.0" customHeight="true">
      <c r="P1783" s="4822" t="s">
        <v>31</v>
      </c>
      <c r="Q1783" s="4822" t="s">
        <v>32</v>
      </c>
      <c r="R1783" s="4831" t="n">
        <v>38.3</v>
      </c>
      <c r="S1783" s="4832" t="n">
        <f>ROUND(K1782,2)*R1783</f>
        <v>2084.669</v>
      </c>
    </row>
    <row r="1784" ht="45.0" customHeight="true">
      <c r="P1784" s="4822" t="s">
        <v>33</v>
      </c>
      <c r="Q1784" s="4822" t="s">
        <v>34</v>
      </c>
      <c r="R1784" s="4833" t="n">
        <v>38.3</v>
      </c>
      <c r="S1784" s="4834" t="n">
        <f>ROUND(K1782,2)*R1784</f>
        <v>2084.669</v>
      </c>
    </row>
    <row r="1785" ht="45.0" customHeight="true">
      <c r="P1785" s="4822" t="s">
        <v>35</v>
      </c>
      <c r="Q1785" s="4822" t="s">
        <v>36</v>
      </c>
      <c r="R1785" s="4835" t="n">
        <v>38.3</v>
      </c>
      <c r="S1785" s="4836" t="n">
        <f>ROUND(K1782,2)*R1785</f>
        <v>2084.669</v>
      </c>
    </row>
    <row r="1786" ht="45.0" customHeight="true">
      <c r="P1786" s="4822" t="s">
        <v>37</v>
      </c>
      <c r="Q1786" s="4822" t="s">
        <v>38</v>
      </c>
      <c r="R1786" s="4837" t="n">
        <v>38.3</v>
      </c>
      <c r="S1786" s="4838" t="n">
        <f>ROUND(K1782,2)*R1786</f>
        <v>2084.669</v>
      </c>
    </row>
    <row r="1787" ht="45.0" customHeight="true">
      <c r="P1787" s="4822" t="s">
        <v>39</v>
      </c>
      <c r="Q1787" s="4822" t="s">
        <v>40</v>
      </c>
      <c r="R1787" s="4839" t="n">
        <v>38.3</v>
      </c>
      <c r="S1787" s="4840" t="n">
        <f>ROUND(K1782,2)*R1787</f>
        <v>2084.669</v>
      </c>
    </row>
    <row r="1788" ht="45.0" customHeight="true">
      <c r="P1788" s="4822" t="s">
        <v>41</v>
      </c>
      <c r="Q1788" s="4822" t="s">
        <v>42</v>
      </c>
      <c r="R1788" s="4841" t="n">
        <v>38.3</v>
      </c>
      <c r="S1788" s="4842" t="n">
        <f>ROUND(K1782,2)*R1788</f>
        <v>2084.669</v>
      </c>
    </row>
    <row r="1789" ht="45.0" customHeight="true">
      <c r="P1789" s="4822" t="s">
        <v>43</v>
      </c>
      <c r="Q1789" s="4822" t="s">
        <v>44</v>
      </c>
      <c r="R1789" s="4843" t="n">
        <v>38.3</v>
      </c>
      <c r="S1789" s="4844" t="n">
        <f>ROUND(K1782,2)*R1789</f>
        <v>2084.669</v>
      </c>
    </row>
    <row r="1790" ht="45.0" customHeight="true">
      <c r="P1790" s="4822" t="s">
        <v>45</v>
      </c>
      <c r="Q1790" s="4822" t="s">
        <v>46</v>
      </c>
      <c r="R1790" s="4845" t="n">
        <v>38.3</v>
      </c>
      <c r="S1790" s="4846" t="n">
        <f>ROUND(K1782,2)*R1790</f>
        <v>2084.669</v>
      </c>
    </row>
    <row r="1791" ht="45.0" customHeight="true">
      <c r="P1791" s="4822" t="s">
        <v>47</v>
      </c>
      <c r="Q1791" s="4822" t="s">
        <v>48</v>
      </c>
      <c r="R1791" s="4847" t="n">
        <v>38.3</v>
      </c>
      <c r="S1791" s="4848" t="n">
        <f>ROUND(K1782,2)*R1791</f>
        <v>2084.669</v>
      </c>
    </row>
    <row r="1792" ht="45.0" customHeight="true">
      <c r="A1792" s="4849" t="s">
        <v>23</v>
      </c>
      <c r="B1792" s="4849" t="s">
        <v>618</v>
      </c>
      <c r="C1792" s="4849" t="s">
        <v>70</v>
      </c>
      <c r="D1792" s="4849" t="s">
        <v>619</v>
      </c>
      <c r="E1792" s="4849" t="s">
        <v>620</v>
      </c>
      <c r="F1792" s="4850" t="n">
        <f>R1792</f>
        <v>1.0</v>
      </c>
      <c r="G1792" s="4849" t="s">
        <v>162</v>
      </c>
      <c r="H1792" s="4851" t="n">
        <v>4490.49</v>
      </c>
      <c r="I1792" s="4852" t="n">
        <v>4490.49</v>
      </c>
      <c r="J1792" s="4853" t="n">
        <v>0.2096</v>
      </c>
      <c r="K1792" s="4854" t="n">
        <f>ROUND(I1792,2)+(ROUND(I1792,2)*J1792)</f>
        <v>5431.696704</v>
      </c>
      <c r="L1792" s="4855" t="n">
        <f>ROUND(S1792,2)</f>
        <v>5431.7</v>
      </c>
      <c r="M1792" s="4849" t="s">
        <v>21</v>
      </c>
      <c r="N1792" s="4849" t="s">
        <v>610</v>
      </c>
      <c r="O1792" s="4849" t="s">
        <v>606</v>
      </c>
      <c r="P1792" s="4849" t="s">
        <v>209</v>
      </c>
      <c r="Q1792" s="4849" t="s">
        <v>606</v>
      </c>
      <c r="R1792" s="4856" t="n">
        <v>1.0</v>
      </c>
      <c r="S1792" s="4857" t="n">
        <f>ROUND(K1792,2)*R1792</f>
        <v>5431.7</v>
      </c>
    </row>
    <row r="1793" ht="45.0" customHeight="true">
      <c r="A1793" s="4859" t="s">
        <v>21</v>
      </c>
      <c r="B1793" s="4859" t="s">
        <v>21</v>
      </c>
      <c r="C1793" s="4859" t="s">
        <v>21</v>
      </c>
      <c r="D1793" s="4859" t="s">
        <v>21</v>
      </c>
      <c r="E1793" s="4859" t="s">
        <v>21</v>
      </c>
      <c r="F1793" s="4859" t="s">
        <v>21</v>
      </c>
      <c r="G1793" s="4859" t="s">
        <v>21</v>
      </c>
      <c r="H1793" s="4859" t="s">
        <v>21</v>
      </c>
      <c r="I1793" s="4859" t="s">
        <v>21</v>
      </c>
      <c r="J1793" s="4859" t="s">
        <v>21</v>
      </c>
      <c r="K1793" s="4859" t="s">
        <v>21</v>
      </c>
      <c r="L1793" s="4859" t="s">
        <v>21</v>
      </c>
      <c r="M1793" s="4859" t="s">
        <v>21</v>
      </c>
      <c r="N1793" s="4859" t="s">
        <v>21</v>
      </c>
      <c r="O1793" s="4859" t="s">
        <v>21</v>
      </c>
      <c r="P1793" s="4859" t="s">
        <v>21</v>
      </c>
      <c r="Q1793" s="4859" t="s">
        <v>21</v>
      </c>
      <c r="R1793" s="4859" t="s">
        <v>621</v>
      </c>
      <c r="S1793" s="4860" t="n">
        <f>L2+L203+L303+L334+L375+L386+L437+L498+L519+L560+L571+L662+L753+L774+L805+L1106+L1427+L1618+L1679+L1770</f>
        <v>1398288.92</v>
      </c>
    </row>
    <row r="1794" ht="45.0" customHeight="true">
      <c r="A1794" s="4862" t="s">
        <v>21</v>
      </c>
      <c r="B1794" s="4862" t="s">
        <v>21</v>
      </c>
      <c r="C1794" s="4862" t="s">
        <v>21</v>
      </c>
      <c r="D1794" s="4862" t="s">
        <v>21</v>
      </c>
      <c r="E1794" s="4862" t="s">
        <v>21</v>
      </c>
      <c r="F1794" s="4862" t="s">
        <v>21</v>
      </c>
      <c r="G1794" s="4862" t="s">
        <v>21</v>
      </c>
      <c r="H1794" s="4862" t="s">
        <v>21</v>
      </c>
      <c r="I1794" s="4862" t="s">
        <v>21</v>
      </c>
      <c r="J1794" s="4862" t="s">
        <v>21</v>
      </c>
      <c r="K1794" s="4862" t="s">
        <v>21</v>
      </c>
      <c r="L1794" s="4862" t="s">
        <v>21</v>
      </c>
      <c r="M1794" s="4862" t="s">
        <v>21</v>
      </c>
      <c r="N1794" s="4862" t="s">
        <v>21</v>
      </c>
      <c r="O1794" s="4862" t="s">
        <v>21</v>
      </c>
      <c r="P1794" s="4862" t="s">
        <v>21</v>
      </c>
      <c r="Q1794" s="4862" t="s">
        <v>21</v>
      </c>
      <c r="R1794" s="4862" t="s">
        <v>622</v>
      </c>
      <c r="S1794" s="4863" t="n">
        <f>ROUND(1398288.92,2)-ROUND(S1793,2)</f>
        <v>0.0</v>
      </c>
    </row>
  </sheetData>
  <mergeCells count="2655">
    <mergeCell ref="A3:A12"/>
    <mergeCell ref="B3:B12"/>
    <mergeCell ref="C3:C12"/>
    <mergeCell ref="D3:D12"/>
    <mergeCell ref="E3:E12"/>
    <mergeCell ref="F3:F12"/>
    <mergeCell ref="G3:G12"/>
    <mergeCell ref="H3:H12"/>
    <mergeCell ref="I3:I12"/>
    <mergeCell ref="J3:J12"/>
    <mergeCell ref="K3:K12"/>
    <mergeCell ref="L3:L12"/>
    <mergeCell ref="M3:M12"/>
    <mergeCell ref="N3:N12"/>
    <mergeCell ref="O3:O12"/>
    <mergeCell ref="A13:A22"/>
    <mergeCell ref="B13:B22"/>
    <mergeCell ref="C13:C22"/>
    <mergeCell ref="D13:D22"/>
    <mergeCell ref="E13:E22"/>
    <mergeCell ref="F13:F22"/>
    <mergeCell ref="G13:G22"/>
    <mergeCell ref="H13:H22"/>
    <mergeCell ref="I13:I22"/>
    <mergeCell ref="J13:J22"/>
    <mergeCell ref="K13:K22"/>
    <mergeCell ref="L13:L22"/>
    <mergeCell ref="M13:M22"/>
    <mergeCell ref="N13:N22"/>
    <mergeCell ref="O13:O22"/>
    <mergeCell ref="A23:A32"/>
    <mergeCell ref="B23:B32"/>
    <mergeCell ref="C23:C32"/>
    <mergeCell ref="D23:D32"/>
    <mergeCell ref="E23:E32"/>
    <mergeCell ref="F23:F32"/>
    <mergeCell ref="G23:G32"/>
    <mergeCell ref="H23:H32"/>
    <mergeCell ref="I23:I32"/>
    <mergeCell ref="J23:J32"/>
    <mergeCell ref="K23:K32"/>
    <mergeCell ref="L23:L32"/>
    <mergeCell ref="M23:M32"/>
    <mergeCell ref="N23:N32"/>
    <mergeCell ref="O23:O32"/>
    <mergeCell ref="A33:A42"/>
    <mergeCell ref="B33:B42"/>
    <mergeCell ref="C33:C42"/>
    <mergeCell ref="D33:D42"/>
    <mergeCell ref="E33:E42"/>
    <mergeCell ref="F33:F42"/>
    <mergeCell ref="G33:G42"/>
    <mergeCell ref="H33:H42"/>
    <mergeCell ref="I33:I42"/>
    <mergeCell ref="J33:J42"/>
    <mergeCell ref="K33:K42"/>
    <mergeCell ref="L33:L42"/>
    <mergeCell ref="M33:M42"/>
    <mergeCell ref="N33:N42"/>
    <mergeCell ref="O33:O42"/>
    <mergeCell ref="A43:A52"/>
    <mergeCell ref="B43:B52"/>
    <mergeCell ref="C43:C52"/>
    <mergeCell ref="D43:D52"/>
    <mergeCell ref="E43:E52"/>
    <mergeCell ref="F43:F52"/>
    <mergeCell ref="G43:G52"/>
    <mergeCell ref="H43:H52"/>
    <mergeCell ref="I43:I52"/>
    <mergeCell ref="J43:J52"/>
    <mergeCell ref="K43:K52"/>
    <mergeCell ref="L43:L52"/>
    <mergeCell ref="M43:M52"/>
    <mergeCell ref="N43:N52"/>
    <mergeCell ref="O43:O52"/>
    <mergeCell ref="A53:A62"/>
    <mergeCell ref="B53:B62"/>
    <mergeCell ref="C53:C62"/>
    <mergeCell ref="D53:D62"/>
    <mergeCell ref="E53:E62"/>
    <mergeCell ref="F53:F62"/>
    <mergeCell ref="G53:G62"/>
    <mergeCell ref="H53:H62"/>
    <mergeCell ref="I53:I62"/>
    <mergeCell ref="J53:J62"/>
    <mergeCell ref="K53:K62"/>
    <mergeCell ref="L53:L62"/>
    <mergeCell ref="M53:M62"/>
    <mergeCell ref="N53:N62"/>
    <mergeCell ref="O53:O62"/>
    <mergeCell ref="A63:A72"/>
    <mergeCell ref="B63:B72"/>
    <mergeCell ref="C63:C72"/>
    <mergeCell ref="D63:D72"/>
    <mergeCell ref="E63:E72"/>
    <mergeCell ref="F63:F72"/>
    <mergeCell ref="G63:G72"/>
    <mergeCell ref="H63:H72"/>
    <mergeCell ref="I63:I72"/>
    <mergeCell ref="J63:J72"/>
    <mergeCell ref="K63:K72"/>
    <mergeCell ref="L63:L72"/>
    <mergeCell ref="M63:M72"/>
    <mergeCell ref="N63:N72"/>
    <mergeCell ref="O63:O72"/>
    <mergeCell ref="A73:A82"/>
    <mergeCell ref="B73:B82"/>
    <mergeCell ref="C73:C82"/>
    <mergeCell ref="D73:D82"/>
    <mergeCell ref="E73:E82"/>
    <mergeCell ref="F73:F82"/>
    <mergeCell ref="G73:G82"/>
    <mergeCell ref="H73:H82"/>
    <mergeCell ref="I73:I82"/>
    <mergeCell ref="J73:J82"/>
    <mergeCell ref="K73:K82"/>
    <mergeCell ref="L73:L82"/>
    <mergeCell ref="M73:M82"/>
    <mergeCell ref="N73:N82"/>
    <mergeCell ref="O73:O82"/>
    <mergeCell ref="A83:A92"/>
    <mergeCell ref="B83:B92"/>
    <mergeCell ref="C83:C92"/>
    <mergeCell ref="D83:D92"/>
    <mergeCell ref="E83:E92"/>
    <mergeCell ref="F83:F92"/>
    <mergeCell ref="G83:G92"/>
    <mergeCell ref="H83:H92"/>
    <mergeCell ref="I83:I92"/>
    <mergeCell ref="J83:J92"/>
    <mergeCell ref="K83:K92"/>
    <mergeCell ref="L83:L92"/>
    <mergeCell ref="M83:M92"/>
    <mergeCell ref="N83:N92"/>
    <mergeCell ref="O83:O92"/>
    <mergeCell ref="A93:A102"/>
    <mergeCell ref="B93:B102"/>
    <mergeCell ref="C93:C102"/>
    <mergeCell ref="D93:D102"/>
    <mergeCell ref="E93:E102"/>
    <mergeCell ref="F93:F102"/>
    <mergeCell ref="G93:G102"/>
    <mergeCell ref="H93:H102"/>
    <mergeCell ref="I93:I102"/>
    <mergeCell ref="J93:J102"/>
    <mergeCell ref="K93:K102"/>
    <mergeCell ref="L93:L102"/>
    <mergeCell ref="M93:M102"/>
    <mergeCell ref="N93:N102"/>
    <mergeCell ref="O93:O102"/>
    <mergeCell ref="A103:A112"/>
    <mergeCell ref="B103:B112"/>
    <mergeCell ref="C103:C112"/>
    <mergeCell ref="D103:D112"/>
    <mergeCell ref="E103:E112"/>
    <mergeCell ref="F103:F112"/>
    <mergeCell ref="G103:G112"/>
    <mergeCell ref="H103:H112"/>
    <mergeCell ref="I103:I112"/>
    <mergeCell ref="J103:J112"/>
    <mergeCell ref="K103:K112"/>
    <mergeCell ref="L103:L112"/>
    <mergeCell ref="M103:M112"/>
    <mergeCell ref="N103:N112"/>
    <mergeCell ref="O103:O112"/>
    <mergeCell ref="A113:A122"/>
    <mergeCell ref="B113:B122"/>
    <mergeCell ref="C113:C122"/>
    <mergeCell ref="D113:D122"/>
    <mergeCell ref="E113:E122"/>
    <mergeCell ref="F113:F122"/>
    <mergeCell ref="G113:G122"/>
    <mergeCell ref="H113:H122"/>
    <mergeCell ref="I113:I122"/>
    <mergeCell ref="J113:J122"/>
    <mergeCell ref="K113:K122"/>
    <mergeCell ref="L113:L122"/>
    <mergeCell ref="M113:M122"/>
    <mergeCell ref="N113:N122"/>
    <mergeCell ref="O113:O122"/>
    <mergeCell ref="A123:A132"/>
    <mergeCell ref="B123:B132"/>
    <mergeCell ref="C123:C132"/>
    <mergeCell ref="D123:D132"/>
    <mergeCell ref="E123:E132"/>
    <mergeCell ref="F123:F132"/>
    <mergeCell ref="G123:G132"/>
    <mergeCell ref="H123:H132"/>
    <mergeCell ref="I123:I132"/>
    <mergeCell ref="J123:J132"/>
    <mergeCell ref="K123:K132"/>
    <mergeCell ref="L123:L132"/>
    <mergeCell ref="M123:M132"/>
    <mergeCell ref="N123:N132"/>
    <mergeCell ref="O123:O132"/>
    <mergeCell ref="A133:A142"/>
    <mergeCell ref="B133:B142"/>
    <mergeCell ref="C133:C142"/>
    <mergeCell ref="D133:D142"/>
    <mergeCell ref="E133:E142"/>
    <mergeCell ref="F133:F142"/>
    <mergeCell ref="G133:G142"/>
    <mergeCell ref="H133:H142"/>
    <mergeCell ref="I133:I142"/>
    <mergeCell ref="J133:J142"/>
    <mergeCell ref="K133:K142"/>
    <mergeCell ref="L133:L142"/>
    <mergeCell ref="M133:M142"/>
    <mergeCell ref="N133:N142"/>
    <mergeCell ref="O133:O142"/>
    <mergeCell ref="A143:A152"/>
    <mergeCell ref="B143:B152"/>
    <mergeCell ref="C143:C152"/>
    <mergeCell ref="D143:D152"/>
    <mergeCell ref="E143:E152"/>
    <mergeCell ref="F143:F152"/>
    <mergeCell ref="G143:G152"/>
    <mergeCell ref="H143:H152"/>
    <mergeCell ref="I143:I152"/>
    <mergeCell ref="J143:J152"/>
    <mergeCell ref="K143:K152"/>
    <mergeCell ref="L143:L152"/>
    <mergeCell ref="M143:M152"/>
    <mergeCell ref="N143:N152"/>
    <mergeCell ref="O143:O152"/>
    <mergeCell ref="A153:A162"/>
    <mergeCell ref="B153:B162"/>
    <mergeCell ref="C153:C162"/>
    <mergeCell ref="D153:D162"/>
    <mergeCell ref="E153:E162"/>
    <mergeCell ref="F153:F162"/>
    <mergeCell ref="G153:G162"/>
    <mergeCell ref="H153:H162"/>
    <mergeCell ref="I153:I162"/>
    <mergeCell ref="J153:J162"/>
    <mergeCell ref="K153:K162"/>
    <mergeCell ref="L153:L162"/>
    <mergeCell ref="M153:M162"/>
    <mergeCell ref="N153:N162"/>
    <mergeCell ref="O153:O162"/>
    <mergeCell ref="A163:A172"/>
    <mergeCell ref="B163:B172"/>
    <mergeCell ref="C163:C172"/>
    <mergeCell ref="D163:D172"/>
    <mergeCell ref="E163:E172"/>
    <mergeCell ref="F163:F172"/>
    <mergeCell ref="G163:G172"/>
    <mergeCell ref="H163:H172"/>
    <mergeCell ref="I163:I172"/>
    <mergeCell ref="J163:J172"/>
    <mergeCell ref="K163:K172"/>
    <mergeCell ref="L163:L172"/>
    <mergeCell ref="M163:M172"/>
    <mergeCell ref="N163:N172"/>
    <mergeCell ref="O163:O172"/>
    <mergeCell ref="A173:A182"/>
    <mergeCell ref="B173:B182"/>
    <mergeCell ref="C173:C182"/>
    <mergeCell ref="D173:D182"/>
    <mergeCell ref="E173:E182"/>
    <mergeCell ref="F173:F182"/>
    <mergeCell ref="G173:G182"/>
    <mergeCell ref="H173:H182"/>
    <mergeCell ref="I173:I182"/>
    <mergeCell ref="J173:J182"/>
    <mergeCell ref="K173:K182"/>
    <mergeCell ref="L173:L182"/>
    <mergeCell ref="M173:M182"/>
    <mergeCell ref="N173:N182"/>
    <mergeCell ref="O173:O182"/>
    <mergeCell ref="A183:A192"/>
    <mergeCell ref="B183:B192"/>
    <mergeCell ref="C183:C192"/>
    <mergeCell ref="D183:D192"/>
    <mergeCell ref="E183:E192"/>
    <mergeCell ref="F183:F192"/>
    <mergeCell ref="G183:G192"/>
    <mergeCell ref="H183:H192"/>
    <mergeCell ref="I183:I192"/>
    <mergeCell ref="J183:J192"/>
    <mergeCell ref="K183:K192"/>
    <mergeCell ref="L183:L192"/>
    <mergeCell ref="M183:M192"/>
    <mergeCell ref="N183:N192"/>
    <mergeCell ref="O183:O192"/>
    <mergeCell ref="A193:A202"/>
    <mergeCell ref="B193:B202"/>
    <mergeCell ref="C193:C202"/>
    <mergeCell ref="D193:D202"/>
    <mergeCell ref="E193:E202"/>
    <mergeCell ref="F193:F202"/>
    <mergeCell ref="G193:G202"/>
    <mergeCell ref="H193:H202"/>
    <mergeCell ref="I193:I202"/>
    <mergeCell ref="J193:J202"/>
    <mergeCell ref="K193:K202"/>
    <mergeCell ref="L193:L202"/>
    <mergeCell ref="M193:M202"/>
    <mergeCell ref="N193:N202"/>
    <mergeCell ref="O193:O202"/>
    <mergeCell ref="A204:A212"/>
    <mergeCell ref="B204:B212"/>
    <mergeCell ref="C204:C212"/>
    <mergeCell ref="D204:D212"/>
    <mergeCell ref="E204:E212"/>
    <mergeCell ref="F204:F212"/>
    <mergeCell ref="G204:G212"/>
    <mergeCell ref="H204:H212"/>
    <mergeCell ref="I204:I212"/>
    <mergeCell ref="J204:J212"/>
    <mergeCell ref="K204:K212"/>
    <mergeCell ref="L204:L212"/>
    <mergeCell ref="M204:M212"/>
    <mergeCell ref="N204:N212"/>
    <mergeCell ref="O204:O212"/>
    <mergeCell ref="A213:A222"/>
    <mergeCell ref="B213:B222"/>
    <mergeCell ref="C213:C222"/>
    <mergeCell ref="D213:D222"/>
    <mergeCell ref="E213:E222"/>
    <mergeCell ref="F213:F222"/>
    <mergeCell ref="G213:G222"/>
    <mergeCell ref="H213:H222"/>
    <mergeCell ref="I213:I222"/>
    <mergeCell ref="J213:J222"/>
    <mergeCell ref="K213:K222"/>
    <mergeCell ref="L213:L222"/>
    <mergeCell ref="M213:M222"/>
    <mergeCell ref="N213:N222"/>
    <mergeCell ref="O213:O222"/>
    <mergeCell ref="A223:A232"/>
    <mergeCell ref="B223:B232"/>
    <mergeCell ref="C223:C232"/>
    <mergeCell ref="D223:D232"/>
    <mergeCell ref="E223:E232"/>
    <mergeCell ref="F223:F232"/>
    <mergeCell ref="G223:G232"/>
    <mergeCell ref="H223:H232"/>
    <mergeCell ref="I223:I232"/>
    <mergeCell ref="J223:J232"/>
    <mergeCell ref="K223:K232"/>
    <mergeCell ref="L223:L232"/>
    <mergeCell ref="M223:M232"/>
    <mergeCell ref="N223:N232"/>
    <mergeCell ref="O223:O232"/>
    <mergeCell ref="A233:A242"/>
    <mergeCell ref="B233:B242"/>
    <mergeCell ref="C233:C242"/>
    <mergeCell ref="D233:D242"/>
    <mergeCell ref="E233:E242"/>
    <mergeCell ref="F233:F242"/>
    <mergeCell ref="G233:G242"/>
    <mergeCell ref="H233:H242"/>
    <mergeCell ref="I233:I242"/>
    <mergeCell ref="J233:J242"/>
    <mergeCell ref="K233:K242"/>
    <mergeCell ref="L233:L242"/>
    <mergeCell ref="M233:M242"/>
    <mergeCell ref="N233:N242"/>
    <mergeCell ref="O233:O242"/>
    <mergeCell ref="A243:A252"/>
    <mergeCell ref="B243:B252"/>
    <mergeCell ref="C243:C252"/>
    <mergeCell ref="D243:D252"/>
    <mergeCell ref="E243:E252"/>
    <mergeCell ref="F243:F252"/>
    <mergeCell ref="G243:G252"/>
    <mergeCell ref="H243:H252"/>
    <mergeCell ref="I243:I252"/>
    <mergeCell ref="J243:J252"/>
    <mergeCell ref="K243:K252"/>
    <mergeCell ref="L243:L252"/>
    <mergeCell ref="M243:M252"/>
    <mergeCell ref="N243:N252"/>
    <mergeCell ref="O243:O252"/>
    <mergeCell ref="A253:A262"/>
    <mergeCell ref="B253:B262"/>
    <mergeCell ref="C253:C262"/>
    <mergeCell ref="D253:D262"/>
    <mergeCell ref="E253:E262"/>
    <mergeCell ref="F253:F262"/>
    <mergeCell ref="G253:G262"/>
    <mergeCell ref="H253:H262"/>
    <mergeCell ref="I253:I262"/>
    <mergeCell ref="J253:J262"/>
    <mergeCell ref="K253:K262"/>
    <mergeCell ref="L253:L262"/>
    <mergeCell ref="M253:M262"/>
    <mergeCell ref="N253:N262"/>
    <mergeCell ref="O253:O262"/>
    <mergeCell ref="A263:A272"/>
    <mergeCell ref="B263:B272"/>
    <mergeCell ref="C263:C272"/>
    <mergeCell ref="D263:D272"/>
    <mergeCell ref="E263:E272"/>
    <mergeCell ref="F263:F272"/>
    <mergeCell ref="G263:G272"/>
    <mergeCell ref="H263:H272"/>
    <mergeCell ref="I263:I272"/>
    <mergeCell ref="J263:J272"/>
    <mergeCell ref="K263:K272"/>
    <mergeCell ref="L263:L272"/>
    <mergeCell ref="M263:M272"/>
    <mergeCell ref="N263:N272"/>
    <mergeCell ref="O263:O272"/>
    <mergeCell ref="A273:A282"/>
    <mergeCell ref="B273:B282"/>
    <mergeCell ref="C273:C282"/>
    <mergeCell ref="D273:D282"/>
    <mergeCell ref="E273:E282"/>
    <mergeCell ref="F273:F282"/>
    <mergeCell ref="G273:G282"/>
    <mergeCell ref="H273:H282"/>
    <mergeCell ref="I273:I282"/>
    <mergeCell ref="J273:J282"/>
    <mergeCell ref="K273:K282"/>
    <mergeCell ref="L273:L282"/>
    <mergeCell ref="M273:M282"/>
    <mergeCell ref="N273:N282"/>
    <mergeCell ref="O273:O282"/>
    <mergeCell ref="A283:A292"/>
    <mergeCell ref="B283:B292"/>
    <mergeCell ref="C283:C292"/>
    <mergeCell ref="D283:D292"/>
    <mergeCell ref="E283:E292"/>
    <mergeCell ref="F283:F292"/>
    <mergeCell ref="G283:G292"/>
    <mergeCell ref="H283:H292"/>
    <mergeCell ref="I283:I292"/>
    <mergeCell ref="J283:J292"/>
    <mergeCell ref="K283:K292"/>
    <mergeCell ref="L283:L292"/>
    <mergeCell ref="M283:M292"/>
    <mergeCell ref="N283:N292"/>
    <mergeCell ref="O283:O292"/>
    <mergeCell ref="A293:A302"/>
    <mergeCell ref="B293:B302"/>
    <mergeCell ref="C293:C302"/>
    <mergeCell ref="D293:D302"/>
    <mergeCell ref="E293:E302"/>
    <mergeCell ref="F293:F302"/>
    <mergeCell ref="G293:G302"/>
    <mergeCell ref="H293:H302"/>
    <mergeCell ref="I293:I302"/>
    <mergeCell ref="J293:J302"/>
    <mergeCell ref="K293:K302"/>
    <mergeCell ref="L293:L302"/>
    <mergeCell ref="M293:M302"/>
    <mergeCell ref="N293:N302"/>
    <mergeCell ref="O293:O302"/>
    <mergeCell ref="A304:A313"/>
    <mergeCell ref="B304:B313"/>
    <mergeCell ref="C304:C313"/>
    <mergeCell ref="D304:D313"/>
    <mergeCell ref="E304:E313"/>
    <mergeCell ref="F304:F313"/>
    <mergeCell ref="G304:G313"/>
    <mergeCell ref="H304:H313"/>
    <mergeCell ref="I304:I313"/>
    <mergeCell ref="J304:J313"/>
    <mergeCell ref="K304:K313"/>
    <mergeCell ref="L304:L313"/>
    <mergeCell ref="M304:M313"/>
    <mergeCell ref="N304:N313"/>
    <mergeCell ref="O304:O313"/>
    <mergeCell ref="A314:A323"/>
    <mergeCell ref="B314:B323"/>
    <mergeCell ref="C314:C323"/>
    <mergeCell ref="D314:D323"/>
    <mergeCell ref="E314:E323"/>
    <mergeCell ref="F314:F323"/>
    <mergeCell ref="G314:G323"/>
    <mergeCell ref="H314:H323"/>
    <mergeCell ref="I314:I323"/>
    <mergeCell ref="J314:J323"/>
    <mergeCell ref="K314:K323"/>
    <mergeCell ref="L314:L323"/>
    <mergeCell ref="M314:M323"/>
    <mergeCell ref="N314:N323"/>
    <mergeCell ref="O314:O323"/>
    <mergeCell ref="A324:A333"/>
    <mergeCell ref="B324:B333"/>
    <mergeCell ref="C324:C333"/>
    <mergeCell ref="D324:D333"/>
    <mergeCell ref="E324:E333"/>
    <mergeCell ref="F324:F333"/>
    <mergeCell ref="G324:G333"/>
    <mergeCell ref="H324:H333"/>
    <mergeCell ref="I324:I333"/>
    <mergeCell ref="J324:J333"/>
    <mergeCell ref="K324:K333"/>
    <mergeCell ref="L324:L333"/>
    <mergeCell ref="M324:M333"/>
    <mergeCell ref="N324:N333"/>
    <mergeCell ref="O324:O333"/>
    <mergeCell ref="A335:A344"/>
    <mergeCell ref="B335:B344"/>
    <mergeCell ref="C335:C344"/>
    <mergeCell ref="D335:D344"/>
    <mergeCell ref="E335:E344"/>
    <mergeCell ref="F335:F344"/>
    <mergeCell ref="G335:G344"/>
    <mergeCell ref="H335:H344"/>
    <mergeCell ref="I335:I344"/>
    <mergeCell ref="J335:J344"/>
    <mergeCell ref="K335:K344"/>
    <mergeCell ref="L335:L344"/>
    <mergeCell ref="M335:M344"/>
    <mergeCell ref="N335:N344"/>
    <mergeCell ref="O335:O344"/>
    <mergeCell ref="A345:A354"/>
    <mergeCell ref="B345:B354"/>
    <mergeCell ref="C345:C354"/>
    <mergeCell ref="D345:D354"/>
    <mergeCell ref="E345:E354"/>
    <mergeCell ref="F345:F354"/>
    <mergeCell ref="G345:G354"/>
    <mergeCell ref="H345:H354"/>
    <mergeCell ref="I345:I354"/>
    <mergeCell ref="J345:J354"/>
    <mergeCell ref="K345:K354"/>
    <mergeCell ref="L345:L354"/>
    <mergeCell ref="M345:M354"/>
    <mergeCell ref="N345:N354"/>
    <mergeCell ref="O345:O354"/>
    <mergeCell ref="A355:A364"/>
    <mergeCell ref="B355:B364"/>
    <mergeCell ref="C355:C364"/>
    <mergeCell ref="D355:D364"/>
    <mergeCell ref="E355:E364"/>
    <mergeCell ref="F355:F364"/>
    <mergeCell ref="G355:G364"/>
    <mergeCell ref="H355:H364"/>
    <mergeCell ref="I355:I364"/>
    <mergeCell ref="J355:J364"/>
    <mergeCell ref="K355:K364"/>
    <mergeCell ref="L355:L364"/>
    <mergeCell ref="M355:M364"/>
    <mergeCell ref="N355:N364"/>
    <mergeCell ref="O355:O364"/>
    <mergeCell ref="A365:A374"/>
    <mergeCell ref="B365:B374"/>
    <mergeCell ref="C365:C374"/>
    <mergeCell ref="D365:D374"/>
    <mergeCell ref="E365:E374"/>
    <mergeCell ref="F365:F374"/>
    <mergeCell ref="G365:G374"/>
    <mergeCell ref="H365:H374"/>
    <mergeCell ref="I365:I374"/>
    <mergeCell ref="J365:J374"/>
    <mergeCell ref="K365:K374"/>
    <mergeCell ref="L365:L374"/>
    <mergeCell ref="M365:M374"/>
    <mergeCell ref="N365:N374"/>
    <mergeCell ref="O365:O374"/>
    <mergeCell ref="A376:A385"/>
    <mergeCell ref="B376:B385"/>
    <mergeCell ref="C376:C385"/>
    <mergeCell ref="D376:D385"/>
    <mergeCell ref="E376:E385"/>
    <mergeCell ref="F376:F385"/>
    <mergeCell ref="G376:G385"/>
    <mergeCell ref="H376:H385"/>
    <mergeCell ref="I376:I385"/>
    <mergeCell ref="J376:J385"/>
    <mergeCell ref="K376:K385"/>
    <mergeCell ref="L376:L385"/>
    <mergeCell ref="M376:M385"/>
    <mergeCell ref="N376:N385"/>
    <mergeCell ref="O376:O385"/>
    <mergeCell ref="A387:A396"/>
    <mergeCell ref="B387:B396"/>
    <mergeCell ref="C387:C396"/>
    <mergeCell ref="D387:D396"/>
    <mergeCell ref="E387:E396"/>
    <mergeCell ref="F387:F396"/>
    <mergeCell ref="G387:G396"/>
    <mergeCell ref="H387:H396"/>
    <mergeCell ref="I387:I396"/>
    <mergeCell ref="J387:J396"/>
    <mergeCell ref="K387:K396"/>
    <mergeCell ref="L387:L396"/>
    <mergeCell ref="M387:M396"/>
    <mergeCell ref="N387:N396"/>
    <mergeCell ref="O387:O396"/>
    <mergeCell ref="A397:A406"/>
    <mergeCell ref="B397:B406"/>
    <mergeCell ref="C397:C406"/>
    <mergeCell ref="D397:D406"/>
    <mergeCell ref="E397:E406"/>
    <mergeCell ref="F397:F406"/>
    <mergeCell ref="G397:G406"/>
    <mergeCell ref="H397:H406"/>
    <mergeCell ref="I397:I406"/>
    <mergeCell ref="J397:J406"/>
    <mergeCell ref="K397:K406"/>
    <mergeCell ref="L397:L406"/>
    <mergeCell ref="M397:M406"/>
    <mergeCell ref="N397:N406"/>
    <mergeCell ref="O397:O406"/>
    <mergeCell ref="A407:A416"/>
    <mergeCell ref="B407:B416"/>
    <mergeCell ref="C407:C416"/>
    <mergeCell ref="D407:D416"/>
    <mergeCell ref="E407:E416"/>
    <mergeCell ref="F407:F416"/>
    <mergeCell ref="G407:G416"/>
    <mergeCell ref="H407:H416"/>
    <mergeCell ref="I407:I416"/>
    <mergeCell ref="J407:J416"/>
    <mergeCell ref="K407:K416"/>
    <mergeCell ref="L407:L416"/>
    <mergeCell ref="M407:M416"/>
    <mergeCell ref="N407:N416"/>
    <mergeCell ref="O407:O416"/>
    <mergeCell ref="A417:A426"/>
    <mergeCell ref="B417:B426"/>
    <mergeCell ref="C417:C426"/>
    <mergeCell ref="D417:D426"/>
    <mergeCell ref="E417:E426"/>
    <mergeCell ref="F417:F426"/>
    <mergeCell ref="G417:G426"/>
    <mergeCell ref="H417:H426"/>
    <mergeCell ref="I417:I426"/>
    <mergeCell ref="J417:J426"/>
    <mergeCell ref="K417:K426"/>
    <mergeCell ref="L417:L426"/>
    <mergeCell ref="M417:M426"/>
    <mergeCell ref="N417:N426"/>
    <mergeCell ref="O417:O426"/>
    <mergeCell ref="A427:A436"/>
    <mergeCell ref="B427:B436"/>
    <mergeCell ref="C427:C436"/>
    <mergeCell ref="D427:D436"/>
    <mergeCell ref="E427:E436"/>
    <mergeCell ref="F427:F436"/>
    <mergeCell ref="G427:G436"/>
    <mergeCell ref="H427:H436"/>
    <mergeCell ref="I427:I436"/>
    <mergeCell ref="J427:J436"/>
    <mergeCell ref="K427:K436"/>
    <mergeCell ref="L427:L436"/>
    <mergeCell ref="M427:M436"/>
    <mergeCell ref="N427:N436"/>
    <mergeCell ref="O427:O436"/>
    <mergeCell ref="A438:A447"/>
    <mergeCell ref="B438:B447"/>
    <mergeCell ref="C438:C447"/>
    <mergeCell ref="D438:D447"/>
    <mergeCell ref="E438:E447"/>
    <mergeCell ref="F438:F447"/>
    <mergeCell ref="G438:G447"/>
    <mergeCell ref="H438:H447"/>
    <mergeCell ref="I438:I447"/>
    <mergeCell ref="J438:J447"/>
    <mergeCell ref="K438:K447"/>
    <mergeCell ref="L438:L447"/>
    <mergeCell ref="M438:M447"/>
    <mergeCell ref="N438:N447"/>
    <mergeCell ref="O438:O447"/>
    <mergeCell ref="A448:A457"/>
    <mergeCell ref="B448:B457"/>
    <mergeCell ref="C448:C457"/>
    <mergeCell ref="D448:D457"/>
    <mergeCell ref="E448:E457"/>
    <mergeCell ref="F448:F457"/>
    <mergeCell ref="G448:G457"/>
    <mergeCell ref="H448:H457"/>
    <mergeCell ref="I448:I457"/>
    <mergeCell ref="J448:J457"/>
    <mergeCell ref="K448:K457"/>
    <mergeCell ref="L448:L457"/>
    <mergeCell ref="M448:M457"/>
    <mergeCell ref="N448:N457"/>
    <mergeCell ref="O448:O457"/>
    <mergeCell ref="A458:A467"/>
    <mergeCell ref="B458:B467"/>
    <mergeCell ref="C458:C467"/>
    <mergeCell ref="D458:D467"/>
    <mergeCell ref="E458:E467"/>
    <mergeCell ref="F458:F467"/>
    <mergeCell ref="G458:G467"/>
    <mergeCell ref="H458:H467"/>
    <mergeCell ref="I458:I467"/>
    <mergeCell ref="J458:J467"/>
    <mergeCell ref="K458:K467"/>
    <mergeCell ref="L458:L467"/>
    <mergeCell ref="M458:M467"/>
    <mergeCell ref="N458:N467"/>
    <mergeCell ref="O458:O467"/>
    <mergeCell ref="A468:A477"/>
    <mergeCell ref="B468:B477"/>
    <mergeCell ref="C468:C477"/>
    <mergeCell ref="D468:D477"/>
    <mergeCell ref="E468:E477"/>
    <mergeCell ref="F468:F477"/>
    <mergeCell ref="G468:G477"/>
    <mergeCell ref="H468:H477"/>
    <mergeCell ref="I468:I477"/>
    <mergeCell ref="J468:J477"/>
    <mergeCell ref="K468:K477"/>
    <mergeCell ref="L468:L477"/>
    <mergeCell ref="M468:M477"/>
    <mergeCell ref="N468:N477"/>
    <mergeCell ref="O468:O477"/>
    <mergeCell ref="A478:A487"/>
    <mergeCell ref="B478:B487"/>
    <mergeCell ref="C478:C487"/>
    <mergeCell ref="D478:D487"/>
    <mergeCell ref="E478:E487"/>
    <mergeCell ref="F478:F487"/>
    <mergeCell ref="G478:G487"/>
    <mergeCell ref="H478:H487"/>
    <mergeCell ref="I478:I487"/>
    <mergeCell ref="J478:J487"/>
    <mergeCell ref="K478:K487"/>
    <mergeCell ref="L478:L487"/>
    <mergeCell ref="M478:M487"/>
    <mergeCell ref="N478:N487"/>
    <mergeCell ref="O478:O487"/>
    <mergeCell ref="A488:A497"/>
    <mergeCell ref="B488:B497"/>
    <mergeCell ref="C488:C497"/>
    <mergeCell ref="D488:D497"/>
    <mergeCell ref="E488:E497"/>
    <mergeCell ref="F488:F497"/>
    <mergeCell ref="G488:G497"/>
    <mergeCell ref="H488:H497"/>
    <mergeCell ref="I488:I497"/>
    <mergeCell ref="J488:J497"/>
    <mergeCell ref="K488:K497"/>
    <mergeCell ref="L488:L497"/>
    <mergeCell ref="M488:M497"/>
    <mergeCell ref="N488:N497"/>
    <mergeCell ref="O488:O497"/>
    <mergeCell ref="A499:A508"/>
    <mergeCell ref="B499:B508"/>
    <mergeCell ref="C499:C508"/>
    <mergeCell ref="D499:D508"/>
    <mergeCell ref="E499:E508"/>
    <mergeCell ref="F499:F508"/>
    <mergeCell ref="G499:G508"/>
    <mergeCell ref="H499:H508"/>
    <mergeCell ref="I499:I508"/>
    <mergeCell ref="J499:J508"/>
    <mergeCell ref="K499:K508"/>
    <mergeCell ref="L499:L508"/>
    <mergeCell ref="M499:M508"/>
    <mergeCell ref="N499:N508"/>
    <mergeCell ref="O499:O508"/>
    <mergeCell ref="A509:A518"/>
    <mergeCell ref="B509:B518"/>
    <mergeCell ref="C509:C518"/>
    <mergeCell ref="D509:D518"/>
    <mergeCell ref="E509:E518"/>
    <mergeCell ref="F509:F518"/>
    <mergeCell ref="G509:G518"/>
    <mergeCell ref="H509:H518"/>
    <mergeCell ref="I509:I518"/>
    <mergeCell ref="J509:J518"/>
    <mergeCell ref="K509:K518"/>
    <mergeCell ref="L509:L518"/>
    <mergeCell ref="M509:M518"/>
    <mergeCell ref="N509:N518"/>
    <mergeCell ref="O509:O518"/>
    <mergeCell ref="A520:A529"/>
    <mergeCell ref="B520:B529"/>
    <mergeCell ref="C520:C529"/>
    <mergeCell ref="D520:D529"/>
    <mergeCell ref="E520:E529"/>
    <mergeCell ref="F520:F529"/>
    <mergeCell ref="G520:G529"/>
    <mergeCell ref="H520:H529"/>
    <mergeCell ref="I520:I529"/>
    <mergeCell ref="J520:J529"/>
    <mergeCell ref="K520:K529"/>
    <mergeCell ref="L520:L529"/>
    <mergeCell ref="M520:M529"/>
    <mergeCell ref="N520:N529"/>
    <mergeCell ref="O520:O529"/>
    <mergeCell ref="A530:A539"/>
    <mergeCell ref="B530:B539"/>
    <mergeCell ref="C530:C539"/>
    <mergeCell ref="D530:D539"/>
    <mergeCell ref="E530:E539"/>
    <mergeCell ref="F530:F539"/>
    <mergeCell ref="G530:G539"/>
    <mergeCell ref="H530:H539"/>
    <mergeCell ref="I530:I539"/>
    <mergeCell ref="J530:J539"/>
    <mergeCell ref="K530:K539"/>
    <mergeCell ref="L530:L539"/>
    <mergeCell ref="M530:M539"/>
    <mergeCell ref="N530:N539"/>
    <mergeCell ref="O530:O539"/>
    <mergeCell ref="A540:A549"/>
    <mergeCell ref="B540:B549"/>
    <mergeCell ref="C540:C549"/>
    <mergeCell ref="D540:D549"/>
    <mergeCell ref="E540:E549"/>
    <mergeCell ref="F540:F549"/>
    <mergeCell ref="G540:G549"/>
    <mergeCell ref="H540:H549"/>
    <mergeCell ref="I540:I549"/>
    <mergeCell ref="J540:J549"/>
    <mergeCell ref="K540:K549"/>
    <mergeCell ref="L540:L549"/>
    <mergeCell ref="M540:M549"/>
    <mergeCell ref="N540:N549"/>
    <mergeCell ref="O540:O549"/>
    <mergeCell ref="A550:A559"/>
    <mergeCell ref="B550:B559"/>
    <mergeCell ref="C550:C559"/>
    <mergeCell ref="D550:D559"/>
    <mergeCell ref="E550:E559"/>
    <mergeCell ref="F550:F559"/>
    <mergeCell ref="G550:G559"/>
    <mergeCell ref="H550:H559"/>
    <mergeCell ref="I550:I559"/>
    <mergeCell ref="J550:J559"/>
    <mergeCell ref="K550:K559"/>
    <mergeCell ref="L550:L559"/>
    <mergeCell ref="M550:M559"/>
    <mergeCell ref="N550:N559"/>
    <mergeCell ref="O550:O559"/>
    <mergeCell ref="A561:A570"/>
    <mergeCell ref="B561:B570"/>
    <mergeCell ref="C561:C570"/>
    <mergeCell ref="D561:D570"/>
    <mergeCell ref="E561:E570"/>
    <mergeCell ref="F561:F570"/>
    <mergeCell ref="G561:G570"/>
    <mergeCell ref="H561:H570"/>
    <mergeCell ref="I561:I570"/>
    <mergeCell ref="J561:J570"/>
    <mergeCell ref="K561:K570"/>
    <mergeCell ref="L561:L570"/>
    <mergeCell ref="M561:M570"/>
    <mergeCell ref="N561:N570"/>
    <mergeCell ref="O561:O570"/>
    <mergeCell ref="A572:A581"/>
    <mergeCell ref="B572:B581"/>
    <mergeCell ref="C572:C581"/>
    <mergeCell ref="D572:D581"/>
    <mergeCell ref="E572:E581"/>
    <mergeCell ref="F572:F581"/>
    <mergeCell ref="G572:G581"/>
    <mergeCell ref="H572:H581"/>
    <mergeCell ref="I572:I581"/>
    <mergeCell ref="J572:J581"/>
    <mergeCell ref="K572:K581"/>
    <mergeCell ref="L572:L581"/>
    <mergeCell ref="M572:M581"/>
    <mergeCell ref="N572:N581"/>
    <mergeCell ref="O572:O581"/>
    <mergeCell ref="A582:A591"/>
    <mergeCell ref="B582:B591"/>
    <mergeCell ref="C582:C591"/>
    <mergeCell ref="D582:D591"/>
    <mergeCell ref="E582:E591"/>
    <mergeCell ref="F582:F591"/>
    <mergeCell ref="G582:G591"/>
    <mergeCell ref="H582:H591"/>
    <mergeCell ref="I582:I591"/>
    <mergeCell ref="J582:J591"/>
    <mergeCell ref="K582:K591"/>
    <mergeCell ref="L582:L591"/>
    <mergeCell ref="M582:M591"/>
    <mergeCell ref="N582:N591"/>
    <mergeCell ref="O582:O591"/>
    <mergeCell ref="A592:A601"/>
    <mergeCell ref="B592:B601"/>
    <mergeCell ref="C592:C601"/>
    <mergeCell ref="D592:D601"/>
    <mergeCell ref="E592:E601"/>
    <mergeCell ref="F592:F601"/>
    <mergeCell ref="G592:G601"/>
    <mergeCell ref="H592:H601"/>
    <mergeCell ref="I592:I601"/>
    <mergeCell ref="J592:J601"/>
    <mergeCell ref="K592:K601"/>
    <mergeCell ref="L592:L601"/>
    <mergeCell ref="M592:M601"/>
    <mergeCell ref="N592:N601"/>
    <mergeCell ref="O592:O601"/>
    <mergeCell ref="A602:A611"/>
    <mergeCell ref="B602:B611"/>
    <mergeCell ref="C602:C611"/>
    <mergeCell ref="D602:D611"/>
    <mergeCell ref="E602:E611"/>
    <mergeCell ref="F602:F611"/>
    <mergeCell ref="G602:G611"/>
    <mergeCell ref="H602:H611"/>
    <mergeCell ref="I602:I611"/>
    <mergeCell ref="J602:J611"/>
    <mergeCell ref="K602:K611"/>
    <mergeCell ref="L602:L611"/>
    <mergeCell ref="M602:M611"/>
    <mergeCell ref="N602:N611"/>
    <mergeCell ref="O602:O611"/>
    <mergeCell ref="A612:A621"/>
    <mergeCell ref="B612:B621"/>
    <mergeCell ref="C612:C621"/>
    <mergeCell ref="D612:D621"/>
    <mergeCell ref="E612:E621"/>
    <mergeCell ref="F612:F621"/>
    <mergeCell ref="G612:G621"/>
    <mergeCell ref="H612:H621"/>
    <mergeCell ref="I612:I621"/>
    <mergeCell ref="J612:J621"/>
    <mergeCell ref="K612:K621"/>
    <mergeCell ref="L612:L621"/>
    <mergeCell ref="M612:M621"/>
    <mergeCell ref="N612:N621"/>
    <mergeCell ref="O612:O621"/>
    <mergeCell ref="A622:A631"/>
    <mergeCell ref="B622:B631"/>
    <mergeCell ref="C622:C631"/>
    <mergeCell ref="D622:D631"/>
    <mergeCell ref="E622:E631"/>
    <mergeCell ref="F622:F631"/>
    <mergeCell ref="G622:G631"/>
    <mergeCell ref="H622:H631"/>
    <mergeCell ref="I622:I631"/>
    <mergeCell ref="J622:J631"/>
    <mergeCell ref="K622:K631"/>
    <mergeCell ref="L622:L631"/>
    <mergeCell ref="M622:M631"/>
    <mergeCell ref="N622:N631"/>
    <mergeCell ref="O622:O631"/>
    <mergeCell ref="A632:A641"/>
    <mergeCell ref="B632:B641"/>
    <mergeCell ref="C632:C641"/>
    <mergeCell ref="D632:D641"/>
    <mergeCell ref="E632:E641"/>
    <mergeCell ref="F632:F641"/>
    <mergeCell ref="G632:G641"/>
    <mergeCell ref="H632:H641"/>
    <mergeCell ref="I632:I641"/>
    <mergeCell ref="J632:J641"/>
    <mergeCell ref="K632:K641"/>
    <mergeCell ref="L632:L641"/>
    <mergeCell ref="M632:M641"/>
    <mergeCell ref="N632:N641"/>
    <mergeCell ref="O632:O641"/>
    <mergeCell ref="A642:A651"/>
    <mergeCell ref="B642:B651"/>
    <mergeCell ref="C642:C651"/>
    <mergeCell ref="D642:D651"/>
    <mergeCell ref="E642:E651"/>
    <mergeCell ref="F642:F651"/>
    <mergeCell ref="G642:G651"/>
    <mergeCell ref="H642:H651"/>
    <mergeCell ref="I642:I651"/>
    <mergeCell ref="J642:J651"/>
    <mergeCell ref="K642:K651"/>
    <mergeCell ref="L642:L651"/>
    <mergeCell ref="M642:M651"/>
    <mergeCell ref="N642:N651"/>
    <mergeCell ref="O642:O651"/>
    <mergeCell ref="A652:A661"/>
    <mergeCell ref="B652:B661"/>
    <mergeCell ref="C652:C661"/>
    <mergeCell ref="D652:D661"/>
    <mergeCell ref="E652:E661"/>
    <mergeCell ref="F652:F661"/>
    <mergeCell ref="G652:G661"/>
    <mergeCell ref="H652:H661"/>
    <mergeCell ref="I652:I661"/>
    <mergeCell ref="J652:J661"/>
    <mergeCell ref="K652:K661"/>
    <mergeCell ref="L652:L661"/>
    <mergeCell ref="M652:M661"/>
    <mergeCell ref="N652:N661"/>
    <mergeCell ref="O652:O661"/>
    <mergeCell ref="A663:A672"/>
    <mergeCell ref="B663:B672"/>
    <mergeCell ref="C663:C672"/>
    <mergeCell ref="D663:D672"/>
    <mergeCell ref="E663:E672"/>
    <mergeCell ref="F663:F672"/>
    <mergeCell ref="G663:G672"/>
    <mergeCell ref="H663:H672"/>
    <mergeCell ref="I663:I672"/>
    <mergeCell ref="J663:J672"/>
    <mergeCell ref="K663:K672"/>
    <mergeCell ref="L663:L672"/>
    <mergeCell ref="M663:M672"/>
    <mergeCell ref="N663:N672"/>
    <mergeCell ref="O663:O672"/>
    <mergeCell ref="A673:A682"/>
    <mergeCell ref="B673:B682"/>
    <mergeCell ref="C673:C682"/>
    <mergeCell ref="D673:D682"/>
    <mergeCell ref="E673:E682"/>
    <mergeCell ref="F673:F682"/>
    <mergeCell ref="G673:G682"/>
    <mergeCell ref="H673:H682"/>
    <mergeCell ref="I673:I682"/>
    <mergeCell ref="J673:J682"/>
    <mergeCell ref="K673:K682"/>
    <mergeCell ref="L673:L682"/>
    <mergeCell ref="M673:M682"/>
    <mergeCell ref="N673:N682"/>
    <mergeCell ref="O673:O682"/>
    <mergeCell ref="A683:A692"/>
    <mergeCell ref="B683:B692"/>
    <mergeCell ref="C683:C692"/>
    <mergeCell ref="D683:D692"/>
    <mergeCell ref="E683:E692"/>
    <mergeCell ref="F683:F692"/>
    <mergeCell ref="G683:G692"/>
    <mergeCell ref="H683:H692"/>
    <mergeCell ref="I683:I692"/>
    <mergeCell ref="J683:J692"/>
    <mergeCell ref="K683:K692"/>
    <mergeCell ref="L683:L692"/>
    <mergeCell ref="M683:M692"/>
    <mergeCell ref="N683:N692"/>
    <mergeCell ref="O683:O692"/>
    <mergeCell ref="A693:A702"/>
    <mergeCell ref="B693:B702"/>
    <mergeCell ref="C693:C702"/>
    <mergeCell ref="D693:D702"/>
    <mergeCell ref="E693:E702"/>
    <mergeCell ref="F693:F702"/>
    <mergeCell ref="G693:G702"/>
    <mergeCell ref="H693:H702"/>
    <mergeCell ref="I693:I702"/>
    <mergeCell ref="J693:J702"/>
    <mergeCell ref="K693:K702"/>
    <mergeCell ref="L693:L702"/>
    <mergeCell ref="M693:M702"/>
    <mergeCell ref="N693:N702"/>
    <mergeCell ref="O693:O702"/>
    <mergeCell ref="A703:A712"/>
    <mergeCell ref="B703:B712"/>
    <mergeCell ref="C703:C712"/>
    <mergeCell ref="D703:D712"/>
    <mergeCell ref="E703:E712"/>
    <mergeCell ref="F703:F712"/>
    <mergeCell ref="G703:G712"/>
    <mergeCell ref="H703:H712"/>
    <mergeCell ref="I703:I712"/>
    <mergeCell ref="J703:J712"/>
    <mergeCell ref="K703:K712"/>
    <mergeCell ref="L703:L712"/>
    <mergeCell ref="M703:M712"/>
    <mergeCell ref="N703:N712"/>
    <mergeCell ref="O703:O712"/>
    <mergeCell ref="A713:A722"/>
    <mergeCell ref="B713:B722"/>
    <mergeCell ref="C713:C722"/>
    <mergeCell ref="D713:D722"/>
    <mergeCell ref="E713:E722"/>
    <mergeCell ref="F713:F722"/>
    <mergeCell ref="G713:G722"/>
    <mergeCell ref="H713:H722"/>
    <mergeCell ref="I713:I722"/>
    <mergeCell ref="J713:J722"/>
    <mergeCell ref="K713:K722"/>
    <mergeCell ref="L713:L722"/>
    <mergeCell ref="M713:M722"/>
    <mergeCell ref="N713:N722"/>
    <mergeCell ref="O713:O722"/>
    <mergeCell ref="A723:A732"/>
    <mergeCell ref="B723:B732"/>
    <mergeCell ref="C723:C732"/>
    <mergeCell ref="D723:D732"/>
    <mergeCell ref="E723:E732"/>
    <mergeCell ref="F723:F732"/>
    <mergeCell ref="G723:G732"/>
    <mergeCell ref="H723:H732"/>
    <mergeCell ref="I723:I732"/>
    <mergeCell ref="J723:J732"/>
    <mergeCell ref="K723:K732"/>
    <mergeCell ref="L723:L732"/>
    <mergeCell ref="M723:M732"/>
    <mergeCell ref="N723:N732"/>
    <mergeCell ref="O723:O732"/>
    <mergeCell ref="A733:A742"/>
    <mergeCell ref="B733:B742"/>
    <mergeCell ref="C733:C742"/>
    <mergeCell ref="D733:D742"/>
    <mergeCell ref="E733:E742"/>
    <mergeCell ref="F733:F742"/>
    <mergeCell ref="G733:G742"/>
    <mergeCell ref="H733:H742"/>
    <mergeCell ref="I733:I742"/>
    <mergeCell ref="J733:J742"/>
    <mergeCell ref="K733:K742"/>
    <mergeCell ref="L733:L742"/>
    <mergeCell ref="M733:M742"/>
    <mergeCell ref="N733:N742"/>
    <mergeCell ref="O733:O742"/>
    <mergeCell ref="A743:A752"/>
    <mergeCell ref="B743:B752"/>
    <mergeCell ref="C743:C752"/>
    <mergeCell ref="D743:D752"/>
    <mergeCell ref="E743:E752"/>
    <mergeCell ref="F743:F752"/>
    <mergeCell ref="G743:G752"/>
    <mergeCell ref="H743:H752"/>
    <mergeCell ref="I743:I752"/>
    <mergeCell ref="J743:J752"/>
    <mergeCell ref="K743:K752"/>
    <mergeCell ref="L743:L752"/>
    <mergeCell ref="M743:M752"/>
    <mergeCell ref="N743:N752"/>
    <mergeCell ref="O743:O752"/>
    <mergeCell ref="A754:A763"/>
    <mergeCell ref="B754:B763"/>
    <mergeCell ref="C754:C763"/>
    <mergeCell ref="D754:D763"/>
    <mergeCell ref="E754:E763"/>
    <mergeCell ref="F754:F763"/>
    <mergeCell ref="G754:G763"/>
    <mergeCell ref="H754:H763"/>
    <mergeCell ref="I754:I763"/>
    <mergeCell ref="J754:J763"/>
    <mergeCell ref="K754:K763"/>
    <mergeCell ref="L754:L763"/>
    <mergeCell ref="M754:M763"/>
    <mergeCell ref="N754:N763"/>
    <mergeCell ref="O754:O763"/>
    <mergeCell ref="A764:A773"/>
    <mergeCell ref="B764:B773"/>
    <mergeCell ref="C764:C773"/>
    <mergeCell ref="D764:D773"/>
    <mergeCell ref="E764:E773"/>
    <mergeCell ref="F764:F773"/>
    <mergeCell ref="G764:G773"/>
    <mergeCell ref="H764:H773"/>
    <mergeCell ref="I764:I773"/>
    <mergeCell ref="J764:J773"/>
    <mergeCell ref="K764:K773"/>
    <mergeCell ref="L764:L773"/>
    <mergeCell ref="M764:M773"/>
    <mergeCell ref="N764:N773"/>
    <mergeCell ref="O764:O773"/>
    <mergeCell ref="A775:A784"/>
    <mergeCell ref="B775:B784"/>
    <mergeCell ref="C775:C784"/>
    <mergeCell ref="D775:D784"/>
    <mergeCell ref="E775:E784"/>
    <mergeCell ref="F775:F784"/>
    <mergeCell ref="G775:G784"/>
    <mergeCell ref="H775:H784"/>
    <mergeCell ref="I775:I784"/>
    <mergeCell ref="J775:J784"/>
    <mergeCell ref="K775:K784"/>
    <mergeCell ref="L775:L784"/>
    <mergeCell ref="M775:M784"/>
    <mergeCell ref="N775:N784"/>
    <mergeCell ref="O775:O784"/>
    <mergeCell ref="A785:A794"/>
    <mergeCell ref="B785:B794"/>
    <mergeCell ref="C785:C794"/>
    <mergeCell ref="D785:D794"/>
    <mergeCell ref="E785:E794"/>
    <mergeCell ref="F785:F794"/>
    <mergeCell ref="G785:G794"/>
    <mergeCell ref="H785:H794"/>
    <mergeCell ref="I785:I794"/>
    <mergeCell ref="J785:J794"/>
    <mergeCell ref="K785:K794"/>
    <mergeCell ref="L785:L794"/>
    <mergeCell ref="M785:M794"/>
    <mergeCell ref="N785:N794"/>
    <mergeCell ref="O785:O794"/>
    <mergeCell ref="A795:A804"/>
    <mergeCell ref="B795:B804"/>
    <mergeCell ref="C795:C804"/>
    <mergeCell ref="D795:D804"/>
    <mergeCell ref="E795:E804"/>
    <mergeCell ref="F795:F804"/>
    <mergeCell ref="G795:G804"/>
    <mergeCell ref="H795:H804"/>
    <mergeCell ref="I795:I804"/>
    <mergeCell ref="J795:J804"/>
    <mergeCell ref="K795:K804"/>
    <mergeCell ref="L795:L804"/>
    <mergeCell ref="M795:M804"/>
    <mergeCell ref="N795:N804"/>
    <mergeCell ref="O795:O804"/>
    <mergeCell ref="A806:A815"/>
    <mergeCell ref="B806:B815"/>
    <mergeCell ref="C806:C815"/>
    <mergeCell ref="D806:D815"/>
    <mergeCell ref="E806:E815"/>
    <mergeCell ref="F806:F815"/>
    <mergeCell ref="G806:G815"/>
    <mergeCell ref="H806:H815"/>
    <mergeCell ref="I806:I815"/>
    <mergeCell ref="J806:J815"/>
    <mergeCell ref="K806:K815"/>
    <mergeCell ref="L806:L815"/>
    <mergeCell ref="M806:M815"/>
    <mergeCell ref="N806:N815"/>
    <mergeCell ref="O806:O815"/>
    <mergeCell ref="A816:A825"/>
    <mergeCell ref="B816:B825"/>
    <mergeCell ref="C816:C825"/>
    <mergeCell ref="D816:D825"/>
    <mergeCell ref="E816:E825"/>
    <mergeCell ref="F816:F825"/>
    <mergeCell ref="G816:G825"/>
    <mergeCell ref="H816:H825"/>
    <mergeCell ref="I816:I825"/>
    <mergeCell ref="J816:J825"/>
    <mergeCell ref="K816:K825"/>
    <mergeCell ref="L816:L825"/>
    <mergeCell ref="M816:M825"/>
    <mergeCell ref="N816:N825"/>
    <mergeCell ref="O816:O825"/>
    <mergeCell ref="A826:A835"/>
    <mergeCell ref="B826:B835"/>
    <mergeCell ref="C826:C835"/>
    <mergeCell ref="D826:D835"/>
    <mergeCell ref="E826:E835"/>
    <mergeCell ref="F826:F835"/>
    <mergeCell ref="G826:G835"/>
    <mergeCell ref="H826:H835"/>
    <mergeCell ref="I826:I835"/>
    <mergeCell ref="J826:J835"/>
    <mergeCell ref="K826:K835"/>
    <mergeCell ref="L826:L835"/>
    <mergeCell ref="M826:M835"/>
    <mergeCell ref="N826:N835"/>
    <mergeCell ref="O826:O835"/>
    <mergeCell ref="A836:A845"/>
    <mergeCell ref="B836:B845"/>
    <mergeCell ref="C836:C845"/>
    <mergeCell ref="D836:D845"/>
    <mergeCell ref="E836:E845"/>
    <mergeCell ref="F836:F845"/>
    <mergeCell ref="G836:G845"/>
    <mergeCell ref="H836:H845"/>
    <mergeCell ref="I836:I845"/>
    <mergeCell ref="J836:J845"/>
    <mergeCell ref="K836:K845"/>
    <mergeCell ref="L836:L845"/>
    <mergeCell ref="M836:M845"/>
    <mergeCell ref="N836:N845"/>
    <mergeCell ref="O836:O845"/>
    <mergeCell ref="A846:A855"/>
    <mergeCell ref="B846:B855"/>
    <mergeCell ref="C846:C855"/>
    <mergeCell ref="D846:D855"/>
    <mergeCell ref="E846:E855"/>
    <mergeCell ref="F846:F855"/>
    <mergeCell ref="G846:G855"/>
    <mergeCell ref="H846:H855"/>
    <mergeCell ref="I846:I855"/>
    <mergeCell ref="J846:J855"/>
    <mergeCell ref="K846:K855"/>
    <mergeCell ref="L846:L855"/>
    <mergeCell ref="M846:M855"/>
    <mergeCell ref="N846:N855"/>
    <mergeCell ref="O846:O855"/>
    <mergeCell ref="A856:A865"/>
    <mergeCell ref="B856:B865"/>
    <mergeCell ref="C856:C865"/>
    <mergeCell ref="D856:D865"/>
    <mergeCell ref="E856:E865"/>
    <mergeCell ref="F856:F865"/>
    <mergeCell ref="G856:G865"/>
    <mergeCell ref="H856:H865"/>
    <mergeCell ref="I856:I865"/>
    <mergeCell ref="J856:J865"/>
    <mergeCell ref="K856:K865"/>
    <mergeCell ref="L856:L865"/>
    <mergeCell ref="M856:M865"/>
    <mergeCell ref="N856:N865"/>
    <mergeCell ref="O856:O865"/>
    <mergeCell ref="A866:A875"/>
    <mergeCell ref="B866:B875"/>
    <mergeCell ref="C866:C875"/>
    <mergeCell ref="D866:D875"/>
    <mergeCell ref="E866:E875"/>
    <mergeCell ref="F866:F875"/>
    <mergeCell ref="G866:G875"/>
    <mergeCell ref="H866:H875"/>
    <mergeCell ref="I866:I875"/>
    <mergeCell ref="J866:J875"/>
    <mergeCell ref="K866:K875"/>
    <mergeCell ref="L866:L875"/>
    <mergeCell ref="M866:M875"/>
    <mergeCell ref="N866:N875"/>
    <mergeCell ref="O866:O875"/>
    <mergeCell ref="A876:A885"/>
    <mergeCell ref="B876:B885"/>
    <mergeCell ref="C876:C885"/>
    <mergeCell ref="D876:D885"/>
    <mergeCell ref="E876:E885"/>
    <mergeCell ref="F876:F885"/>
    <mergeCell ref="G876:G885"/>
    <mergeCell ref="H876:H885"/>
    <mergeCell ref="I876:I885"/>
    <mergeCell ref="J876:J885"/>
    <mergeCell ref="K876:K885"/>
    <mergeCell ref="L876:L885"/>
    <mergeCell ref="M876:M885"/>
    <mergeCell ref="N876:N885"/>
    <mergeCell ref="O876:O885"/>
    <mergeCell ref="A886:A895"/>
    <mergeCell ref="B886:B895"/>
    <mergeCell ref="C886:C895"/>
    <mergeCell ref="D886:D895"/>
    <mergeCell ref="E886:E895"/>
    <mergeCell ref="F886:F895"/>
    <mergeCell ref="G886:G895"/>
    <mergeCell ref="H886:H895"/>
    <mergeCell ref="I886:I895"/>
    <mergeCell ref="J886:J895"/>
    <mergeCell ref="K886:K895"/>
    <mergeCell ref="L886:L895"/>
    <mergeCell ref="M886:M895"/>
    <mergeCell ref="N886:N895"/>
    <mergeCell ref="O886:O895"/>
    <mergeCell ref="A896:A905"/>
    <mergeCell ref="B896:B905"/>
    <mergeCell ref="C896:C905"/>
    <mergeCell ref="D896:D905"/>
    <mergeCell ref="E896:E905"/>
    <mergeCell ref="F896:F905"/>
    <mergeCell ref="G896:G905"/>
    <mergeCell ref="H896:H905"/>
    <mergeCell ref="I896:I905"/>
    <mergeCell ref="J896:J905"/>
    <mergeCell ref="K896:K905"/>
    <mergeCell ref="L896:L905"/>
    <mergeCell ref="M896:M905"/>
    <mergeCell ref="N896:N905"/>
    <mergeCell ref="O896:O905"/>
    <mergeCell ref="A906:A915"/>
    <mergeCell ref="B906:B915"/>
    <mergeCell ref="C906:C915"/>
    <mergeCell ref="D906:D915"/>
    <mergeCell ref="E906:E915"/>
    <mergeCell ref="F906:F915"/>
    <mergeCell ref="G906:G915"/>
    <mergeCell ref="H906:H915"/>
    <mergeCell ref="I906:I915"/>
    <mergeCell ref="J906:J915"/>
    <mergeCell ref="K906:K915"/>
    <mergeCell ref="L906:L915"/>
    <mergeCell ref="M906:M915"/>
    <mergeCell ref="N906:N915"/>
    <mergeCell ref="O906:O915"/>
    <mergeCell ref="A916:A925"/>
    <mergeCell ref="B916:B925"/>
    <mergeCell ref="C916:C925"/>
    <mergeCell ref="D916:D925"/>
    <mergeCell ref="E916:E925"/>
    <mergeCell ref="F916:F925"/>
    <mergeCell ref="G916:G925"/>
    <mergeCell ref="H916:H925"/>
    <mergeCell ref="I916:I925"/>
    <mergeCell ref="J916:J925"/>
    <mergeCell ref="K916:K925"/>
    <mergeCell ref="L916:L925"/>
    <mergeCell ref="M916:M925"/>
    <mergeCell ref="N916:N925"/>
    <mergeCell ref="O916:O925"/>
    <mergeCell ref="A926:A935"/>
    <mergeCell ref="B926:B935"/>
    <mergeCell ref="C926:C935"/>
    <mergeCell ref="D926:D935"/>
    <mergeCell ref="E926:E935"/>
    <mergeCell ref="F926:F935"/>
    <mergeCell ref="G926:G935"/>
    <mergeCell ref="H926:H935"/>
    <mergeCell ref="I926:I935"/>
    <mergeCell ref="J926:J935"/>
    <mergeCell ref="K926:K935"/>
    <mergeCell ref="L926:L935"/>
    <mergeCell ref="M926:M935"/>
    <mergeCell ref="N926:N935"/>
    <mergeCell ref="O926:O935"/>
    <mergeCell ref="A936:A945"/>
    <mergeCell ref="B936:B945"/>
    <mergeCell ref="C936:C945"/>
    <mergeCell ref="D936:D945"/>
    <mergeCell ref="E936:E945"/>
    <mergeCell ref="F936:F945"/>
    <mergeCell ref="G936:G945"/>
    <mergeCell ref="H936:H945"/>
    <mergeCell ref="I936:I945"/>
    <mergeCell ref="J936:J945"/>
    <mergeCell ref="K936:K945"/>
    <mergeCell ref="L936:L945"/>
    <mergeCell ref="M936:M945"/>
    <mergeCell ref="N936:N945"/>
    <mergeCell ref="O936:O945"/>
    <mergeCell ref="A946:A955"/>
    <mergeCell ref="B946:B955"/>
    <mergeCell ref="C946:C955"/>
    <mergeCell ref="D946:D955"/>
    <mergeCell ref="E946:E955"/>
    <mergeCell ref="F946:F955"/>
    <mergeCell ref="G946:G955"/>
    <mergeCell ref="H946:H955"/>
    <mergeCell ref="I946:I955"/>
    <mergeCell ref="J946:J955"/>
    <mergeCell ref="K946:K955"/>
    <mergeCell ref="L946:L955"/>
    <mergeCell ref="M946:M955"/>
    <mergeCell ref="N946:N955"/>
    <mergeCell ref="O946:O955"/>
    <mergeCell ref="A956:A965"/>
    <mergeCell ref="B956:B965"/>
    <mergeCell ref="C956:C965"/>
    <mergeCell ref="D956:D965"/>
    <mergeCell ref="E956:E965"/>
    <mergeCell ref="F956:F965"/>
    <mergeCell ref="G956:G965"/>
    <mergeCell ref="H956:H965"/>
    <mergeCell ref="I956:I965"/>
    <mergeCell ref="J956:J965"/>
    <mergeCell ref="K956:K965"/>
    <mergeCell ref="L956:L965"/>
    <mergeCell ref="M956:M965"/>
    <mergeCell ref="N956:N965"/>
    <mergeCell ref="O956:O965"/>
    <mergeCell ref="A966:A975"/>
    <mergeCell ref="B966:B975"/>
    <mergeCell ref="C966:C975"/>
    <mergeCell ref="D966:D975"/>
    <mergeCell ref="E966:E975"/>
    <mergeCell ref="F966:F975"/>
    <mergeCell ref="G966:G975"/>
    <mergeCell ref="H966:H975"/>
    <mergeCell ref="I966:I975"/>
    <mergeCell ref="J966:J975"/>
    <mergeCell ref="K966:K975"/>
    <mergeCell ref="L966:L975"/>
    <mergeCell ref="M966:M975"/>
    <mergeCell ref="N966:N975"/>
    <mergeCell ref="O966:O975"/>
    <mergeCell ref="A976:A985"/>
    <mergeCell ref="B976:B985"/>
    <mergeCell ref="C976:C985"/>
    <mergeCell ref="D976:D985"/>
    <mergeCell ref="E976:E985"/>
    <mergeCell ref="F976:F985"/>
    <mergeCell ref="G976:G985"/>
    <mergeCell ref="H976:H985"/>
    <mergeCell ref="I976:I985"/>
    <mergeCell ref="J976:J985"/>
    <mergeCell ref="K976:K985"/>
    <mergeCell ref="L976:L985"/>
    <mergeCell ref="M976:M985"/>
    <mergeCell ref="N976:N985"/>
    <mergeCell ref="O976:O985"/>
    <mergeCell ref="A986:A995"/>
    <mergeCell ref="B986:B995"/>
    <mergeCell ref="C986:C995"/>
    <mergeCell ref="D986:D995"/>
    <mergeCell ref="E986:E995"/>
    <mergeCell ref="F986:F995"/>
    <mergeCell ref="G986:G995"/>
    <mergeCell ref="H986:H995"/>
    <mergeCell ref="I986:I995"/>
    <mergeCell ref="J986:J995"/>
    <mergeCell ref="K986:K995"/>
    <mergeCell ref="L986:L995"/>
    <mergeCell ref="M986:M995"/>
    <mergeCell ref="N986:N995"/>
    <mergeCell ref="O986:O995"/>
    <mergeCell ref="A996:A1005"/>
    <mergeCell ref="B996:B1005"/>
    <mergeCell ref="C996:C1005"/>
    <mergeCell ref="D996:D1005"/>
    <mergeCell ref="E996:E1005"/>
    <mergeCell ref="F996:F1005"/>
    <mergeCell ref="G996:G1005"/>
    <mergeCell ref="H996:H1005"/>
    <mergeCell ref="I996:I1005"/>
    <mergeCell ref="J996:J1005"/>
    <mergeCell ref="K996:K1005"/>
    <mergeCell ref="L996:L1005"/>
    <mergeCell ref="M996:M1005"/>
    <mergeCell ref="N996:N1005"/>
    <mergeCell ref="O996:O1005"/>
    <mergeCell ref="A1006:A1015"/>
    <mergeCell ref="B1006:B1015"/>
    <mergeCell ref="C1006:C1015"/>
    <mergeCell ref="D1006:D1015"/>
    <mergeCell ref="E1006:E1015"/>
    <mergeCell ref="F1006:F1015"/>
    <mergeCell ref="G1006:G1015"/>
    <mergeCell ref="H1006:H1015"/>
    <mergeCell ref="I1006:I1015"/>
    <mergeCell ref="J1006:J1015"/>
    <mergeCell ref="K1006:K1015"/>
    <mergeCell ref="L1006:L1015"/>
    <mergeCell ref="M1006:M1015"/>
    <mergeCell ref="N1006:N1015"/>
    <mergeCell ref="O1006:O1015"/>
    <mergeCell ref="A1016:A1025"/>
    <mergeCell ref="B1016:B1025"/>
    <mergeCell ref="C1016:C1025"/>
    <mergeCell ref="D1016:D1025"/>
    <mergeCell ref="E1016:E1025"/>
    <mergeCell ref="F1016:F1025"/>
    <mergeCell ref="G1016:G1025"/>
    <mergeCell ref="H1016:H1025"/>
    <mergeCell ref="I1016:I1025"/>
    <mergeCell ref="J1016:J1025"/>
    <mergeCell ref="K1016:K1025"/>
    <mergeCell ref="L1016:L1025"/>
    <mergeCell ref="M1016:M1025"/>
    <mergeCell ref="N1016:N1025"/>
    <mergeCell ref="O1016:O1025"/>
    <mergeCell ref="A1026:A1035"/>
    <mergeCell ref="B1026:B1035"/>
    <mergeCell ref="C1026:C1035"/>
    <mergeCell ref="D1026:D1035"/>
    <mergeCell ref="E1026:E1035"/>
    <mergeCell ref="F1026:F1035"/>
    <mergeCell ref="G1026:G1035"/>
    <mergeCell ref="H1026:H1035"/>
    <mergeCell ref="I1026:I1035"/>
    <mergeCell ref="J1026:J1035"/>
    <mergeCell ref="K1026:K1035"/>
    <mergeCell ref="L1026:L1035"/>
    <mergeCell ref="M1026:M1035"/>
    <mergeCell ref="N1026:N1035"/>
    <mergeCell ref="O1026:O1035"/>
    <mergeCell ref="A1036:A1045"/>
    <mergeCell ref="B1036:B1045"/>
    <mergeCell ref="C1036:C1045"/>
    <mergeCell ref="D1036:D1045"/>
    <mergeCell ref="E1036:E1045"/>
    <mergeCell ref="F1036:F1045"/>
    <mergeCell ref="G1036:G1045"/>
    <mergeCell ref="H1036:H1045"/>
    <mergeCell ref="I1036:I1045"/>
    <mergeCell ref="J1036:J1045"/>
    <mergeCell ref="K1036:K1045"/>
    <mergeCell ref="L1036:L1045"/>
    <mergeCell ref="M1036:M1045"/>
    <mergeCell ref="N1036:N1045"/>
    <mergeCell ref="O1036:O1045"/>
    <mergeCell ref="A1046:A1055"/>
    <mergeCell ref="B1046:B1055"/>
    <mergeCell ref="C1046:C1055"/>
    <mergeCell ref="D1046:D1055"/>
    <mergeCell ref="E1046:E1055"/>
    <mergeCell ref="F1046:F1055"/>
    <mergeCell ref="G1046:G1055"/>
    <mergeCell ref="H1046:H1055"/>
    <mergeCell ref="I1046:I1055"/>
    <mergeCell ref="J1046:J1055"/>
    <mergeCell ref="K1046:K1055"/>
    <mergeCell ref="L1046:L1055"/>
    <mergeCell ref="M1046:M1055"/>
    <mergeCell ref="N1046:N1055"/>
    <mergeCell ref="O1046:O1055"/>
    <mergeCell ref="A1056:A1065"/>
    <mergeCell ref="B1056:B1065"/>
    <mergeCell ref="C1056:C1065"/>
    <mergeCell ref="D1056:D1065"/>
    <mergeCell ref="E1056:E1065"/>
    <mergeCell ref="F1056:F1065"/>
    <mergeCell ref="G1056:G1065"/>
    <mergeCell ref="H1056:H1065"/>
    <mergeCell ref="I1056:I1065"/>
    <mergeCell ref="J1056:J1065"/>
    <mergeCell ref="K1056:K1065"/>
    <mergeCell ref="L1056:L1065"/>
    <mergeCell ref="M1056:M1065"/>
    <mergeCell ref="N1056:N1065"/>
    <mergeCell ref="O1056:O1065"/>
    <mergeCell ref="A1066:A1075"/>
    <mergeCell ref="B1066:B1075"/>
    <mergeCell ref="C1066:C1075"/>
    <mergeCell ref="D1066:D1075"/>
    <mergeCell ref="E1066:E1075"/>
    <mergeCell ref="F1066:F1075"/>
    <mergeCell ref="G1066:G1075"/>
    <mergeCell ref="H1066:H1075"/>
    <mergeCell ref="I1066:I1075"/>
    <mergeCell ref="J1066:J1075"/>
    <mergeCell ref="K1066:K1075"/>
    <mergeCell ref="L1066:L1075"/>
    <mergeCell ref="M1066:M1075"/>
    <mergeCell ref="N1066:N1075"/>
    <mergeCell ref="O1066:O1075"/>
    <mergeCell ref="A1076:A1085"/>
    <mergeCell ref="B1076:B1085"/>
    <mergeCell ref="C1076:C1085"/>
    <mergeCell ref="D1076:D1085"/>
    <mergeCell ref="E1076:E1085"/>
    <mergeCell ref="F1076:F1085"/>
    <mergeCell ref="G1076:G1085"/>
    <mergeCell ref="H1076:H1085"/>
    <mergeCell ref="I1076:I1085"/>
    <mergeCell ref="J1076:J1085"/>
    <mergeCell ref="K1076:K1085"/>
    <mergeCell ref="L1076:L1085"/>
    <mergeCell ref="M1076:M1085"/>
    <mergeCell ref="N1076:N1085"/>
    <mergeCell ref="O1076:O1085"/>
    <mergeCell ref="A1086:A1095"/>
    <mergeCell ref="B1086:B1095"/>
    <mergeCell ref="C1086:C1095"/>
    <mergeCell ref="D1086:D1095"/>
    <mergeCell ref="E1086:E1095"/>
    <mergeCell ref="F1086:F1095"/>
    <mergeCell ref="G1086:G1095"/>
    <mergeCell ref="H1086:H1095"/>
    <mergeCell ref="I1086:I1095"/>
    <mergeCell ref="J1086:J1095"/>
    <mergeCell ref="K1086:K1095"/>
    <mergeCell ref="L1086:L1095"/>
    <mergeCell ref="M1086:M1095"/>
    <mergeCell ref="N1086:N1095"/>
    <mergeCell ref="O1086:O1095"/>
    <mergeCell ref="A1096:A1105"/>
    <mergeCell ref="B1096:B1105"/>
    <mergeCell ref="C1096:C1105"/>
    <mergeCell ref="D1096:D1105"/>
    <mergeCell ref="E1096:E1105"/>
    <mergeCell ref="F1096:F1105"/>
    <mergeCell ref="G1096:G1105"/>
    <mergeCell ref="H1096:H1105"/>
    <mergeCell ref="I1096:I1105"/>
    <mergeCell ref="J1096:J1105"/>
    <mergeCell ref="K1096:K1105"/>
    <mergeCell ref="L1096:L1105"/>
    <mergeCell ref="M1096:M1105"/>
    <mergeCell ref="N1096:N1105"/>
    <mergeCell ref="O1096:O1105"/>
    <mergeCell ref="A1107:A1116"/>
    <mergeCell ref="B1107:B1116"/>
    <mergeCell ref="C1107:C1116"/>
    <mergeCell ref="D1107:D1116"/>
    <mergeCell ref="E1107:E1116"/>
    <mergeCell ref="F1107:F1116"/>
    <mergeCell ref="G1107:G1116"/>
    <mergeCell ref="H1107:H1116"/>
    <mergeCell ref="I1107:I1116"/>
    <mergeCell ref="J1107:J1116"/>
    <mergeCell ref="K1107:K1116"/>
    <mergeCell ref="L1107:L1116"/>
    <mergeCell ref="M1107:M1116"/>
    <mergeCell ref="N1107:N1116"/>
    <mergeCell ref="O1107:O1116"/>
    <mergeCell ref="A1117:A1126"/>
    <mergeCell ref="B1117:B1126"/>
    <mergeCell ref="C1117:C1126"/>
    <mergeCell ref="D1117:D1126"/>
    <mergeCell ref="E1117:E1126"/>
    <mergeCell ref="F1117:F1126"/>
    <mergeCell ref="G1117:G1126"/>
    <mergeCell ref="H1117:H1126"/>
    <mergeCell ref="I1117:I1126"/>
    <mergeCell ref="J1117:J1126"/>
    <mergeCell ref="K1117:K1126"/>
    <mergeCell ref="L1117:L1126"/>
    <mergeCell ref="M1117:M1126"/>
    <mergeCell ref="N1117:N1126"/>
    <mergeCell ref="O1117:O1126"/>
    <mergeCell ref="A1127:A1136"/>
    <mergeCell ref="B1127:B1136"/>
    <mergeCell ref="C1127:C1136"/>
    <mergeCell ref="D1127:D1136"/>
    <mergeCell ref="E1127:E1136"/>
    <mergeCell ref="F1127:F1136"/>
    <mergeCell ref="G1127:G1136"/>
    <mergeCell ref="H1127:H1136"/>
    <mergeCell ref="I1127:I1136"/>
    <mergeCell ref="J1127:J1136"/>
    <mergeCell ref="K1127:K1136"/>
    <mergeCell ref="L1127:L1136"/>
    <mergeCell ref="M1127:M1136"/>
    <mergeCell ref="N1127:N1136"/>
    <mergeCell ref="O1127:O1136"/>
    <mergeCell ref="A1137:A1146"/>
    <mergeCell ref="B1137:B1146"/>
    <mergeCell ref="C1137:C1146"/>
    <mergeCell ref="D1137:D1146"/>
    <mergeCell ref="E1137:E1146"/>
    <mergeCell ref="F1137:F1146"/>
    <mergeCell ref="G1137:G1146"/>
    <mergeCell ref="H1137:H1146"/>
    <mergeCell ref="I1137:I1146"/>
    <mergeCell ref="J1137:J1146"/>
    <mergeCell ref="K1137:K1146"/>
    <mergeCell ref="L1137:L1146"/>
    <mergeCell ref="M1137:M1146"/>
    <mergeCell ref="N1137:N1146"/>
    <mergeCell ref="O1137:O1146"/>
    <mergeCell ref="A1147:A1156"/>
    <mergeCell ref="B1147:B1156"/>
    <mergeCell ref="C1147:C1156"/>
    <mergeCell ref="D1147:D1156"/>
    <mergeCell ref="E1147:E1156"/>
    <mergeCell ref="F1147:F1156"/>
    <mergeCell ref="G1147:G1156"/>
    <mergeCell ref="H1147:H1156"/>
    <mergeCell ref="I1147:I1156"/>
    <mergeCell ref="J1147:J1156"/>
    <mergeCell ref="K1147:K1156"/>
    <mergeCell ref="L1147:L1156"/>
    <mergeCell ref="M1147:M1156"/>
    <mergeCell ref="N1147:N1156"/>
    <mergeCell ref="O1147:O1156"/>
    <mergeCell ref="A1157:A1166"/>
    <mergeCell ref="B1157:B1166"/>
    <mergeCell ref="C1157:C1166"/>
    <mergeCell ref="D1157:D1166"/>
    <mergeCell ref="E1157:E1166"/>
    <mergeCell ref="F1157:F1166"/>
    <mergeCell ref="G1157:G1166"/>
    <mergeCell ref="H1157:H1166"/>
    <mergeCell ref="I1157:I1166"/>
    <mergeCell ref="J1157:J1166"/>
    <mergeCell ref="K1157:K1166"/>
    <mergeCell ref="L1157:L1166"/>
    <mergeCell ref="M1157:M1166"/>
    <mergeCell ref="N1157:N1166"/>
    <mergeCell ref="O1157:O1166"/>
    <mergeCell ref="A1167:A1176"/>
    <mergeCell ref="B1167:B1176"/>
    <mergeCell ref="C1167:C1176"/>
    <mergeCell ref="D1167:D1176"/>
    <mergeCell ref="E1167:E1176"/>
    <mergeCell ref="F1167:F1176"/>
    <mergeCell ref="G1167:G1176"/>
    <mergeCell ref="H1167:H1176"/>
    <mergeCell ref="I1167:I1176"/>
    <mergeCell ref="J1167:J1176"/>
    <mergeCell ref="K1167:K1176"/>
    <mergeCell ref="L1167:L1176"/>
    <mergeCell ref="M1167:M1176"/>
    <mergeCell ref="N1167:N1176"/>
    <mergeCell ref="O1167:O1176"/>
    <mergeCell ref="A1177:A1186"/>
    <mergeCell ref="B1177:B1186"/>
    <mergeCell ref="C1177:C1186"/>
    <mergeCell ref="D1177:D1186"/>
    <mergeCell ref="E1177:E1186"/>
    <mergeCell ref="F1177:F1186"/>
    <mergeCell ref="G1177:G1186"/>
    <mergeCell ref="H1177:H1186"/>
    <mergeCell ref="I1177:I1186"/>
    <mergeCell ref="J1177:J1186"/>
    <mergeCell ref="K1177:K1186"/>
    <mergeCell ref="L1177:L1186"/>
    <mergeCell ref="M1177:M1186"/>
    <mergeCell ref="N1177:N1186"/>
    <mergeCell ref="O1177:O1186"/>
    <mergeCell ref="A1187:A1196"/>
    <mergeCell ref="B1187:B1196"/>
    <mergeCell ref="C1187:C1196"/>
    <mergeCell ref="D1187:D1196"/>
    <mergeCell ref="E1187:E1196"/>
    <mergeCell ref="F1187:F1196"/>
    <mergeCell ref="G1187:G1196"/>
    <mergeCell ref="H1187:H1196"/>
    <mergeCell ref="I1187:I1196"/>
    <mergeCell ref="J1187:J1196"/>
    <mergeCell ref="K1187:K1196"/>
    <mergeCell ref="L1187:L1196"/>
    <mergeCell ref="M1187:M1196"/>
    <mergeCell ref="N1187:N1196"/>
    <mergeCell ref="O1187:O1196"/>
    <mergeCell ref="A1197:A1206"/>
    <mergeCell ref="B1197:B1206"/>
    <mergeCell ref="C1197:C1206"/>
    <mergeCell ref="D1197:D1206"/>
    <mergeCell ref="E1197:E1206"/>
    <mergeCell ref="F1197:F1206"/>
    <mergeCell ref="G1197:G1206"/>
    <mergeCell ref="H1197:H1206"/>
    <mergeCell ref="I1197:I1206"/>
    <mergeCell ref="J1197:J1206"/>
    <mergeCell ref="K1197:K1206"/>
    <mergeCell ref="L1197:L1206"/>
    <mergeCell ref="M1197:M1206"/>
    <mergeCell ref="N1197:N1206"/>
    <mergeCell ref="O1197:O1206"/>
    <mergeCell ref="A1207:A1216"/>
    <mergeCell ref="B1207:B1216"/>
    <mergeCell ref="C1207:C1216"/>
    <mergeCell ref="D1207:D1216"/>
    <mergeCell ref="E1207:E1216"/>
    <mergeCell ref="F1207:F1216"/>
    <mergeCell ref="G1207:G1216"/>
    <mergeCell ref="H1207:H1216"/>
    <mergeCell ref="I1207:I1216"/>
    <mergeCell ref="J1207:J1216"/>
    <mergeCell ref="K1207:K1216"/>
    <mergeCell ref="L1207:L1216"/>
    <mergeCell ref="M1207:M1216"/>
    <mergeCell ref="N1207:N1216"/>
    <mergeCell ref="O1207:O1216"/>
    <mergeCell ref="A1217:A1226"/>
    <mergeCell ref="B1217:B1226"/>
    <mergeCell ref="C1217:C1226"/>
    <mergeCell ref="D1217:D1226"/>
    <mergeCell ref="E1217:E1226"/>
    <mergeCell ref="F1217:F1226"/>
    <mergeCell ref="G1217:G1226"/>
    <mergeCell ref="H1217:H1226"/>
    <mergeCell ref="I1217:I1226"/>
    <mergeCell ref="J1217:J1226"/>
    <mergeCell ref="K1217:K1226"/>
    <mergeCell ref="L1217:L1226"/>
    <mergeCell ref="M1217:M1226"/>
    <mergeCell ref="N1217:N1226"/>
    <mergeCell ref="O1217:O1226"/>
    <mergeCell ref="A1227:A1236"/>
    <mergeCell ref="B1227:B1236"/>
    <mergeCell ref="C1227:C1236"/>
    <mergeCell ref="D1227:D1236"/>
    <mergeCell ref="E1227:E1236"/>
    <mergeCell ref="F1227:F1236"/>
    <mergeCell ref="G1227:G1236"/>
    <mergeCell ref="H1227:H1236"/>
    <mergeCell ref="I1227:I1236"/>
    <mergeCell ref="J1227:J1236"/>
    <mergeCell ref="K1227:K1236"/>
    <mergeCell ref="L1227:L1236"/>
    <mergeCell ref="M1227:M1236"/>
    <mergeCell ref="N1227:N1236"/>
    <mergeCell ref="O1227:O1236"/>
    <mergeCell ref="A1237:A1246"/>
    <mergeCell ref="B1237:B1246"/>
    <mergeCell ref="C1237:C1246"/>
    <mergeCell ref="D1237:D1246"/>
    <mergeCell ref="E1237:E1246"/>
    <mergeCell ref="F1237:F1246"/>
    <mergeCell ref="G1237:G1246"/>
    <mergeCell ref="H1237:H1246"/>
    <mergeCell ref="I1237:I1246"/>
    <mergeCell ref="J1237:J1246"/>
    <mergeCell ref="K1237:K1246"/>
    <mergeCell ref="L1237:L1246"/>
    <mergeCell ref="M1237:M1246"/>
    <mergeCell ref="N1237:N1246"/>
    <mergeCell ref="O1237:O1246"/>
    <mergeCell ref="A1247:A1256"/>
    <mergeCell ref="B1247:B1256"/>
    <mergeCell ref="C1247:C1256"/>
    <mergeCell ref="D1247:D1256"/>
    <mergeCell ref="E1247:E1256"/>
    <mergeCell ref="F1247:F1256"/>
    <mergeCell ref="G1247:G1256"/>
    <mergeCell ref="H1247:H1256"/>
    <mergeCell ref="I1247:I1256"/>
    <mergeCell ref="J1247:J1256"/>
    <mergeCell ref="K1247:K1256"/>
    <mergeCell ref="L1247:L1256"/>
    <mergeCell ref="M1247:M1256"/>
    <mergeCell ref="N1247:N1256"/>
    <mergeCell ref="O1247:O1256"/>
    <mergeCell ref="A1257:A1266"/>
    <mergeCell ref="B1257:B1266"/>
    <mergeCell ref="C1257:C1266"/>
    <mergeCell ref="D1257:D1266"/>
    <mergeCell ref="E1257:E1266"/>
    <mergeCell ref="F1257:F1266"/>
    <mergeCell ref="G1257:G1266"/>
    <mergeCell ref="H1257:H1266"/>
    <mergeCell ref="I1257:I1266"/>
    <mergeCell ref="J1257:J1266"/>
    <mergeCell ref="K1257:K1266"/>
    <mergeCell ref="L1257:L1266"/>
    <mergeCell ref="M1257:M1266"/>
    <mergeCell ref="N1257:N1266"/>
    <mergeCell ref="O1257:O1266"/>
    <mergeCell ref="A1267:A1276"/>
    <mergeCell ref="B1267:B1276"/>
    <mergeCell ref="C1267:C1276"/>
    <mergeCell ref="D1267:D1276"/>
    <mergeCell ref="E1267:E1276"/>
    <mergeCell ref="F1267:F1276"/>
    <mergeCell ref="G1267:G1276"/>
    <mergeCell ref="H1267:H1276"/>
    <mergeCell ref="I1267:I1276"/>
    <mergeCell ref="J1267:J1276"/>
    <mergeCell ref="K1267:K1276"/>
    <mergeCell ref="L1267:L1276"/>
    <mergeCell ref="M1267:M1276"/>
    <mergeCell ref="N1267:N1276"/>
    <mergeCell ref="O1267:O1276"/>
    <mergeCell ref="A1277:A1286"/>
    <mergeCell ref="B1277:B1286"/>
    <mergeCell ref="C1277:C1286"/>
    <mergeCell ref="D1277:D1286"/>
    <mergeCell ref="E1277:E1286"/>
    <mergeCell ref="F1277:F1286"/>
    <mergeCell ref="G1277:G1286"/>
    <mergeCell ref="H1277:H1286"/>
    <mergeCell ref="I1277:I1286"/>
    <mergeCell ref="J1277:J1286"/>
    <mergeCell ref="K1277:K1286"/>
    <mergeCell ref="L1277:L1286"/>
    <mergeCell ref="M1277:M1286"/>
    <mergeCell ref="N1277:N1286"/>
    <mergeCell ref="O1277:O1286"/>
    <mergeCell ref="A1287:A1296"/>
    <mergeCell ref="B1287:B1296"/>
    <mergeCell ref="C1287:C1296"/>
    <mergeCell ref="D1287:D1296"/>
    <mergeCell ref="E1287:E1296"/>
    <mergeCell ref="F1287:F1296"/>
    <mergeCell ref="G1287:G1296"/>
    <mergeCell ref="H1287:H1296"/>
    <mergeCell ref="I1287:I1296"/>
    <mergeCell ref="J1287:J1296"/>
    <mergeCell ref="K1287:K1296"/>
    <mergeCell ref="L1287:L1296"/>
    <mergeCell ref="M1287:M1296"/>
    <mergeCell ref="N1287:N1296"/>
    <mergeCell ref="O1287:O1296"/>
    <mergeCell ref="A1297:A1306"/>
    <mergeCell ref="B1297:B1306"/>
    <mergeCell ref="C1297:C1306"/>
    <mergeCell ref="D1297:D1306"/>
    <mergeCell ref="E1297:E1306"/>
    <mergeCell ref="F1297:F1306"/>
    <mergeCell ref="G1297:G1306"/>
    <mergeCell ref="H1297:H1306"/>
    <mergeCell ref="I1297:I1306"/>
    <mergeCell ref="J1297:J1306"/>
    <mergeCell ref="K1297:K1306"/>
    <mergeCell ref="L1297:L1306"/>
    <mergeCell ref="M1297:M1306"/>
    <mergeCell ref="N1297:N1306"/>
    <mergeCell ref="O1297:O1306"/>
    <mergeCell ref="A1307:A1316"/>
    <mergeCell ref="B1307:B1316"/>
    <mergeCell ref="C1307:C1316"/>
    <mergeCell ref="D1307:D1316"/>
    <mergeCell ref="E1307:E1316"/>
    <mergeCell ref="F1307:F1316"/>
    <mergeCell ref="G1307:G1316"/>
    <mergeCell ref="H1307:H1316"/>
    <mergeCell ref="I1307:I1316"/>
    <mergeCell ref="J1307:J1316"/>
    <mergeCell ref="K1307:K1316"/>
    <mergeCell ref="L1307:L1316"/>
    <mergeCell ref="M1307:M1316"/>
    <mergeCell ref="N1307:N1316"/>
    <mergeCell ref="O1307:O1316"/>
    <mergeCell ref="A1317:A1326"/>
    <mergeCell ref="B1317:B1326"/>
    <mergeCell ref="C1317:C1326"/>
    <mergeCell ref="D1317:D1326"/>
    <mergeCell ref="E1317:E1326"/>
    <mergeCell ref="F1317:F1326"/>
    <mergeCell ref="G1317:G1326"/>
    <mergeCell ref="H1317:H1326"/>
    <mergeCell ref="I1317:I1326"/>
    <mergeCell ref="J1317:J1326"/>
    <mergeCell ref="K1317:K1326"/>
    <mergeCell ref="L1317:L1326"/>
    <mergeCell ref="M1317:M1326"/>
    <mergeCell ref="N1317:N1326"/>
    <mergeCell ref="O1317:O1326"/>
    <mergeCell ref="A1327:A1336"/>
    <mergeCell ref="B1327:B1336"/>
    <mergeCell ref="C1327:C1336"/>
    <mergeCell ref="D1327:D1336"/>
    <mergeCell ref="E1327:E1336"/>
    <mergeCell ref="F1327:F1336"/>
    <mergeCell ref="G1327:G1336"/>
    <mergeCell ref="H1327:H1336"/>
    <mergeCell ref="I1327:I1336"/>
    <mergeCell ref="J1327:J1336"/>
    <mergeCell ref="K1327:K1336"/>
    <mergeCell ref="L1327:L1336"/>
    <mergeCell ref="M1327:M1336"/>
    <mergeCell ref="N1327:N1336"/>
    <mergeCell ref="O1327:O1336"/>
    <mergeCell ref="A1337:A1346"/>
    <mergeCell ref="B1337:B1346"/>
    <mergeCell ref="C1337:C1346"/>
    <mergeCell ref="D1337:D1346"/>
    <mergeCell ref="E1337:E1346"/>
    <mergeCell ref="F1337:F1346"/>
    <mergeCell ref="G1337:G1346"/>
    <mergeCell ref="H1337:H1346"/>
    <mergeCell ref="I1337:I1346"/>
    <mergeCell ref="J1337:J1346"/>
    <mergeCell ref="K1337:K1346"/>
    <mergeCell ref="L1337:L1346"/>
    <mergeCell ref="M1337:M1346"/>
    <mergeCell ref="N1337:N1346"/>
    <mergeCell ref="O1337:O1346"/>
    <mergeCell ref="A1347:A1356"/>
    <mergeCell ref="B1347:B1356"/>
    <mergeCell ref="C1347:C1356"/>
    <mergeCell ref="D1347:D1356"/>
    <mergeCell ref="E1347:E1356"/>
    <mergeCell ref="F1347:F1356"/>
    <mergeCell ref="G1347:G1356"/>
    <mergeCell ref="H1347:H1356"/>
    <mergeCell ref="I1347:I1356"/>
    <mergeCell ref="J1347:J1356"/>
    <mergeCell ref="K1347:K1356"/>
    <mergeCell ref="L1347:L1356"/>
    <mergeCell ref="M1347:M1356"/>
    <mergeCell ref="N1347:N1356"/>
    <mergeCell ref="O1347:O1356"/>
    <mergeCell ref="A1357:A1366"/>
    <mergeCell ref="B1357:B1366"/>
    <mergeCell ref="C1357:C1366"/>
    <mergeCell ref="D1357:D1366"/>
    <mergeCell ref="E1357:E1366"/>
    <mergeCell ref="F1357:F1366"/>
    <mergeCell ref="G1357:G1366"/>
    <mergeCell ref="H1357:H1366"/>
    <mergeCell ref="I1357:I1366"/>
    <mergeCell ref="J1357:J1366"/>
    <mergeCell ref="K1357:K1366"/>
    <mergeCell ref="L1357:L1366"/>
    <mergeCell ref="M1357:M1366"/>
    <mergeCell ref="N1357:N1366"/>
    <mergeCell ref="O1357:O1366"/>
    <mergeCell ref="A1367:A1376"/>
    <mergeCell ref="B1367:B1376"/>
    <mergeCell ref="C1367:C1376"/>
    <mergeCell ref="D1367:D1376"/>
    <mergeCell ref="E1367:E1376"/>
    <mergeCell ref="F1367:F1376"/>
    <mergeCell ref="G1367:G1376"/>
    <mergeCell ref="H1367:H1376"/>
    <mergeCell ref="I1367:I1376"/>
    <mergeCell ref="J1367:J1376"/>
    <mergeCell ref="K1367:K1376"/>
    <mergeCell ref="L1367:L1376"/>
    <mergeCell ref="M1367:M1376"/>
    <mergeCell ref="N1367:N1376"/>
    <mergeCell ref="O1367:O1376"/>
    <mergeCell ref="A1377:A1386"/>
    <mergeCell ref="B1377:B1386"/>
    <mergeCell ref="C1377:C1386"/>
    <mergeCell ref="D1377:D1386"/>
    <mergeCell ref="E1377:E1386"/>
    <mergeCell ref="F1377:F1386"/>
    <mergeCell ref="G1377:G1386"/>
    <mergeCell ref="H1377:H1386"/>
    <mergeCell ref="I1377:I1386"/>
    <mergeCell ref="J1377:J1386"/>
    <mergeCell ref="K1377:K1386"/>
    <mergeCell ref="L1377:L1386"/>
    <mergeCell ref="M1377:M1386"/>
    <mergeCell ref="N1377:N1386"/>
    <mergeCell ref="O1377:O1386"/>
    <mergeCell ref="A1387:A1396"/>
    <mergeCell ref="B1387:B1396"/>
    <mergeCell ref="C1387:C1396"/>
    <mergeCell ref="D1387:D1396"/>
    <mergeCell ref="E1387:E1396"/>
    <mergeCell ref="F1387:F1396"/>
    <mergeCell ref="G1387:G1396"/>
    <mergeCell ref="H1387:H1396"/>
    <mergeCell ref="I1387:I1396"/>
    <mergeCell ref="J1387:J1396"/>
    <mergeCell ref="K1387:K1396"/>
    <mergeCell ref="L1387:L1396"/>
    <mergeCell ref="M1387:M1396"/>
    <mergeCell ref="N1387:N1396"/>
    <mergeCell ref="O1387:O1396"/>
    <mergeCell ref="A1397:A1406"/>
    <mergeCell ref="B1397:B1406"/>
    <mergeCell ref="C1397:C1406"/>
    <mergeCell ref="D1397:D1406"/>
    <mergeCell ref="E1397:E1406"/>
    <mergeCell ref="F1397:F1406"/>
    <mergeCell ref="G1397:G1406"/>
    <mergeCell ref="H1397:H1406"/>
    <mergeCell ref="I1397:I1406"/>
    <mergeCell ref="J1397:J1406"/>
    <mergeCell ref="K1397:K1406"/>
    <mergeCell ref="L1397:L1406"/>
    <mergeCell ref="M1397:M1406"/>
    <mergeCell ref="N1397:N1406"/>
    <mergeCell ref="O1397:O1406"/>
    <mergeCell ref="A1407:A1416"/>
    <mergeCell ref="B1407:B1416"/>
    <mergeCell ref="C1407:C1416"/>
    <mergeCell ref="D1407:D1416"/>
    <mergeCell ref="E1407:E1416"/>
    <mergeCell ref="F1407:F1416"/>
    <mergeCell ref="G1407:G1416"/>
    <mergeCell ref="H1407:H1416"/>
    <mergeCell ref="I1407:I1416"/>
    <mergeCell ref="J1407:J1416"/>
    <mergeCell ref="K1407:K1416"/>
    <mergeCell ref="L1407:L1416"/>
    <mergeCell ref="M1407:M1416"/>
    <mergeCell ref="N1407:N1416"/>
    <mergeCell ref="O1407:O1416"/>
    <mergeCell ref="A1417:A1426"/>
    <mergeCell ref="B1417:B1426"/>
    <mergeCell ref="C1417:C1426"/>
    <mergeCell ref="D1417:D1426"/>
    <mergeCell ref="E1417:E1426"/>
    <mergeCell ref="F1417:F1426"/>
    <mergeCell ref="G1417:G1426"/>
    <mergeCell ref="H1417:H1426"/>
    <mergeCell ref="I1417:I1426"/>
    <mergeCell ref="J1417:J1426"/>
    <mergeCell ref="K1417:K1426"/>
    <mergeCell ref="L1417:L1426"/>
    <mergeCell ref="M1417:M1426"/>
    <mergeCell ref="N1417:N1426"/>
    <mergeCell ref="O1417:O1426"/>
    <mergeCell ref="A1428:A1437"/>
    <mergeCell ref="B1428:B1437"/>
    <mergeCell ref="C1428:C1437"/>
    <mergeCell ref="D1428:D1437"/>
    <mergeCell ref="E1428:E1437"/>
    <mergeCell ref="F1428:F1437"/>
    <mergeCell ref="G1428:G1437"/>
    <mergeCell ref="H1428:H1437"/>
    <mergeCell ref="I1428:I1437"/>
    <mergeCell ref="J1428:J1437"/>
    <mergeCell ref="K1428:K1437"/>
    <mergeCell ref="L1428:L1437"/>
    <mergeCell ref="M1428:M1437"/>
    <mergeCell ref="N1428:N1437"/>
    <mergeCell ref="O1428:O1437"/>
    <mergeCell ref="A1438:A1447"/>
    <mergeCell ref="B1438:B1447"/>
    <mergeCell ref="C1438:C1447"/>
    <mergeCell ref="D1438:D1447"/>
    <mergeCell ref="E1438:E1447"/>
    <mergeCell ref="F1438:F1447"/>
    <mergeCell ref="G1438:G1447"/>
    <mergeCell ref="H1438:H1447"/>
    <mergeCell ref="I1438:I1447"/>
    <mergeCell ref="J1438:J1447"/>
    <mergeCell ref="K1438:K1447"/>
    <mergeCell ref="L1438:L1447"/>
    <mergeCell ref="M1438:M1447"/>
    <mergeCell ref="N1438:N1447"/>
    <mergeCell ref="O1438:O1447"/>
    <mergeCell ref="A1448:A1457"/>
    <mergeCell ref="B1448:B1457"/>
    <mergeCell ref="C1448:C1457"/>
    <mergeCell ref="D1448:D1457"/>
    <mergeCell ref="E1448:E1457"/>
    <mergeCell ref="F1448:F1457"/>
    <mergeCell ref="G1448:G1457"/>
    <mergeCell ref="H1448:H1457"/>
    <mergeCell ref="I1448:I1457"/>
    <mergeCell ref="J1448:J1457"/>
    <mergeCell ref="K1448:K1457"/>
    <mergeCell ref="L1448:L1457"/>
    <mergeCell ref="M1448:M1457"/>
    <mergeCell ref="N1448:N1457"/>
    <mergeCell ref="O1448:O1457"/>
    <mergeCell ref="A1458:A1467"/>
    <mergeCell ref="B1458:B1467"/>
    <mergeCell ref="C1458:C1467"/>
    <mergeCell ref="D1458:D1467"/>
    <mergeCell ref="E1458:E1467"/>
    <mergeCell ref="F1458:F1467"/>
    <mergeCell ref="G1458:G1467"/>
    <mergeCell ref="H1458:H1467"/>
    <mergeCell ref="I1458:I1467"/>
    <mergeCell ref="J1458:J1467"/>
    <mergeCell ref="K1458:K1467"/>
    <mergeCell ref="L1458:L1467"/>
    <mergeCell ref="M1458:M1467"/>
    <mergeCell ref="N1458:N1467"/>
    <mergeCell ref="O1458:O1467"/>
    <mergeCell ref="A1468:A1477"/>
    <mergeCell ref="B1468:B1477"/>
    <mergeCell ref="C1468:C1477"/>
    <mergeCell ref="D1468:D1477"/>
    <mergeCell ref="E1468:E1477"/>
    <mergeCell ref="F1468:F1477"/>
    <mergeCell ref="G1468:G1477"/>
    <mergeCell ref="H1468:H1477"/>
    <mergeCell ref="I1468:I1477"/>
    <mergeCell ref="J1468:J1477"/>
    <mergeCell ref="K1468:K1477"/>
    <mergeCell ref="L1468:L1477"/>
    <mergeCell ref="M1468:M1477"/>
    <mergeCell ref="N1468:N1477"/>
    <mergeCell ref="O1468:O1477"/>
    <mergeCell ref="A1478:A1487"/>
    <mergeCell ref="B1478:B1487"/>
    <mergeCell ref="C1478:C1487"/>
    <mergeCell ref="D1478:D1487"/>
    <mergeCell ref="E1478:E1487"/>
    <mergeCell ref="F1478:F1487"/>
    <mergeCell ref="G1478:G1487"/>
    <mergeCell ref="H1478:H1487"/>
    <mergeCell ref="I1478:I1487"/>
    <mergeCell ref="J1478:J1487"/>
    <mergeCell ref="K1478:K1487"/>
    <mergeCell ref="L1478:L1487"/>
    <mergeCell ref="M1478:M1487"/>
    <mergeCell ref="N1478:N1487"/>
    <mergeCell ref="O1478:O1487"/>
    <mergeCell ref="A1488:A1497"/>
    <mergeCell ref="B1488:B1497"/>
    <mergeCell ref="C1488:C1497"/>
    <mergeCell ref="D1488:D1497"/>
    <mergeCell ref="E1488:E1497"/>
    <mergeCell ref="F1488:F1497"/>
    <mergeCell ref="G1488:G1497"/>
    <mergeCell ref="H1488:H1497"/>
    <mergeCell ref="I1488:I1497"/>
    <mergeCell ref="J1488:J1497"/>
    <mergeCell ref="K1488:K1497"/>
    <mergeCell ref="L1488:L1497"/>
    <mergeCell ref="M1488:M1497"/>
    <mergeCell ref="N1488:N1497"/>
    <mergeCell ref="O1488:O1497"/>
    <mergeCell ref="A1498:A1507"/>
    <mergeCell ref="B1498:B1507"/>
    <mergeCell ref="C1498:C1507"/>
    <mergeCell ref="D1498:D1507"/>
    <mergeCell ref="E1498:E1507"/>
    <mergeCell ref="F1498:F1507"/>
    <mergeCell ref="G1498:G1507"/>
    <mergeCell ref="H1498:H1507"/>
    <mergeCell ref="I1498:I1507"/>
    <mergeCell ref="J1498:J1507"/>
    <mergeCell ref="K1498:K1507"/>
    <mergeCell ref="L1498:L1507"/>
    <mergeCell ref="M1498:M1507"/>
    <mergeCell ref="N1498:N1507"/>
    <mergeCell ref="O1498:O1507"/>
    <mergeCell ref="A1508:A1517"/>
    <mergeCell ref="B1508:B1517"/>
    <mergeCell ref="C1508:C1517"/>
    <mergeCell ref="D1508:D1517"/>
    <mergeCell ref="E1508:E1517"/>
    <mergeCell ref="F1508:F1517"/>
    <mergeCell ref="G1508:G1517"/>
    <mergeCell ref="H1508:H1517"/>
    <mergeCell ref="I1508:I1517"/>
    <mergeCell ref="J1508:J1517"/>
    <mergeCell ref="K1508:K1517"/>
    <mergeCell ref="L1508:L1517"/>
    <mergeCell ref="M1508:M1517"/>
    <mergeCell ref="N1508:N1517"/>
    <mergeCell ref="O1508:O1517"/>
    <mergeCell ref="A1518:A1527"/>
    <mergeCell ref="B1518:B1527"/>
    <mergeCell ref="C1518:C1527"/>
    <mergeCell ref="D1518:D1527"/>
    <mergeCell ref="E1518:E1527"/>
    <mergeCell ref="F1518:F1527"/>
    <mergeCell ref="G1518:G1527"/>
    <mergeCell ref="H1518:H1527"/>
    <mergeCell ref="I1518:I1527"/>
    <mergeCell ref="J1518:J1527"/>
    <mergeCell ref="K1518:K1527"/>
    <mergeCell ref="L1518:L1527"/>
    <mergeCell ref="M1518:M1527"/>
    <mergeCell ref="N1518:N1527"/>
    <mergeCell ref="O1518:O1527"/>
    <mergeCell ref="A1528:A1537"/>
    <mergeCell ref="B1528:B1537"/>
    <mergeCell ref="C1528:C1537"/>
    <mergeCell ref="D1528:D1537"/>
    <mergeCell ref="E1528:E1537"/>
    <mergeCell ref="F1528:F1537"/>
    <mergeCell ref="G1528:G1537"/>
    <mergeCell ref="H1528:H1537"/>
    <mergeCell ref="I1528:I1537"/>
    <mergeCell ref="J1528:J1537"/>
    <mergeCell ref="K1528:K1537"/>
    <mergeCell ref="L1528:L1537"/>
    <mergeCell ref="M1528:M1537"/>
    <mergeCell ref="N1528:N1537"/>
    <mergeCell ref="O1528:O1537"/>
    <mergeCell ref="A1538:A1547"/>
    <mergeCell ref="B1538:B1547"/>
    <mergeCell ref="C1538:C1547"/>
    <mergeCell ref="D1538:D1547"/>
    <mergeCell ref="E1538:E1547"/>
    <mergeCell ref="F1538:F1547"/>
    <mergeCell ref="G1538:G1547"/>
    <mergeCell ref="H1538:H1547"/>
    <mergeCell ref="I1538:I1547"/>
    <mergeCell ref="J1538:J1547"/>
    <mergeCell ref="K1538:K1547"/>
    <mergeCell ref="L1538:L1547"/>
    <mergeCell ref="M1538:M1547"/>
    <mergeCell ref="N1538:N1547"/>
    <mergeCell ref="O1538:O1547"/>
    <mergeCell ref="A1548:A1557"/>
    <mergeCell ref="B1548:B1557"/>
    <mergeCell ref="C1548:C1557"/>
    <mergeCell ref="D1548:D1557"/>
    <mergeCell ref="E1548:E1557"/>
    <mergeCell ref="F1548:F1557"/>
    <mergeCell ref="G1548:G1557"/>
    <mergeCell ref="H1548:H1557"/>
    <mergeCell ref="I1548:I1557"/>
    <mergeCell ref="J1548:J1557"/>
    <mergeCell ref="K1548:K1557"/>
    <mergeCell ref="L1548:L1557"/>
    <mergeCell ref="M1548:M1557"/>
    <mergeCell ref="N1548:N1557"/>
    <mergeCell ref="O1548:O1557"/>
    <mergeCell ref="A1558:A1567"/>
    <mergeCell ref="B1558:B1567"/>
    <mergeCell ref="C1558:C1567"/>
    <mergeCell ref="D1558:D1567"/>
    <mergeCell ref="E1558:E1567"/>
    <mergeCell ref="F1558:F1567"/>
    <mergeCell ref="G1558:G1567"/>
    <mergeCell ref="H1558:H1567"/>
    <mergeCell ref="I1558:I1567"/>
    <mergeCell ref="J1558:J1567"/>
    <mergeCell ref="K1558:K1567"/>
    <mergeCell ref="L1558:L1567"/>
    <mergeCell ref="M1558:M1567"/>
    <mergeCell ref="N1558:N1567"/>
    <mergeCell ref="O1558:O1567"/>
    <mergeCell ref="A1568:A1577"/>
    <mergeCell ref="B1568:B1577"/>
    <mergeCell ref="C1568:C1577"/>
    <mergeCell ref="D1568:D1577"/>
    <mergeCell ref="E1568:E1577"/>
    <mergeCell ref="F1568:F1577"/>
    <mergeCell ref="G1568:G1577"/>
    <mergeCell ref="H1568:H1577"/>
    <mergeCell ref="I1568:I1577"/>
    <mergeCell ref="J1568:J1577"/>
    <mergeCell ref="K1568:K1577"/>
    <mergeCell ref="L1568:L1577"/>
    <mergeCell ref="M1568:M1577"/>
    <mergeCell ref="N1568:N1577"/>
    <mergeCell ref="O1568:O1577"/>
    <mergeCell ref="A1578:A1587"/>
    <mergeCell ref="B1578:B1587"/>
    <mergeCell ref="C1578:C1587"/>
    <mergeCell ref="D1578:D1587"/>
    <mergeCell ref="E1578:E1587"/>
    <mergeCell ref="F1578:F1587"/>
    <mergeCell ref="G1578:G1587"/>
    <mergeCell ref="H1578:H1587"/>
    <mergeCell ref="I1578:I1587"/>
    <mergeCell ref="J1578:J1587"/>
    <mergeCell ref="K1578:K1587"/>
    <mergeCell ref="L1578:L1587"/>
    <mergeCell ref="M1578:M1587"/>
    <mergeCell ref="N1578:N1587"/>
    <mergeCell ref="O1578:O1587"/>
    <mergeCell ref="A1588:A1597"/>
    <mergeCell ref="B1588:B1597"/>
    <mergeCell ref="C1588:C1597"/>
    <mergeCell ref="D1588:D1597"/>
    <mergeCell ref="E1588:E1597"/>
    <mergeCell ref="F1588:F1597"/>
    <mergeCell ref="G1588:G1597"/>
    <mergeCell ref="H1588:H1597"/>
    <mergeCell ref="I1588:I1597"/>
    <mergeCell ref="J1588:J1597"/>
    <mergeCell ref="K1588:K1597"/>
    <mergeCell ref="L1588:L1597"/>
    <mergeCell ref="M1588:M1597"/>
    <mergeCell ref="N1588:N1597"/>
    <mergeCell ref="O1588:O1597"/>
    <mergeCell ref="A1598:A1607"/>
    <mergeCell ref="B1598:B1607"/>
    <mergeCell ref="C1598:C1607"/>
    <mergeCell ref="D1598:D1607"/>
    <mergeCell ref="E1598:E1607"/>
    <mergeCell ref="F1598:F1607"/>
    <mergeCell ref="G1598:G1607"/>
    <mergeCell ref="H1598:H1607"/>
    <mergeCell ref="I1598:I1607"/>
    <mergeCell ref="J1598:J1607"/>
    <mergeCell ref="K1598:K1607"/>
    <mergeCell ref="L1598:L1607"/>
    <mergeCell ref="M1598:M1607"/>
    <mergeCell ref="N1598:N1607"/>
    <mergeCell ref="O1598:O1607"/>
    <mergeCell ref="A1608:A1617"/>
    <mergeCell ref="B1608:B1617"/>
    <mergeCell ref="C1608:C1617"/>
    <mergeCell ref="D1608:D1617"/>
    <mergeCell ref="E1608:E1617"/>
    <mergeCell ref="F1608:F1617"/>
    <mergeCell ref="G1608:G1617"/>
    <mergeCell ref="H1608:H1617"/>
    <mergeCell ref="I1608:I1617"/>
    <mergeCell ref="J1608:J1617"/>
    <mergeCell ref="K1608:K1617"/>
    <mergeCell ref="L1608:L1617"/>
    <mergeCell ref="M1608:M1617"/>
    <mergeCell ref="N1608:N1617"/>
    <mergeCell ref="O1608:O1617"/>
    <mergeCell ref="A1619:A1628"/>
    <mergeCell ref="B1619:B1628"/>
    <mergeCell ref="C1619:C1628"/>
    <mergeCell ref="D1619:D1628"/>
    <mergeCell ref="E1619:E1628"/>
    <mergeCell ref="F1619:F1628"/>
    <mergeCell ref="G1619:G1628"/>
    <mergeCell ref="H1619:H1628"/>
    <mergeCell ref="I1619:I1628"/>
    <mergeCell ref="J1619:J1628"/>
    <mergeCell ref="K1619:K1628"/>
    <mergeCell ref="L1619:L1628"/>
    <mergeCell ref="M1619:M1628"/>
    <mergeCell ref="N1619:N1628"/>
    <mergeCell ref="O1619:O1628"/>
    <mergeCell ref="A1629:A1638"/>
    <mergeCell ref="B1629:B1638"/>
    <mergeCell ref="C1629:C1638"/>
    <mergeCell ref="D1629:D1638"/>
    <mergeCell ref="E1629:E1638"/>
    <mergeCell ref="F1629:F1638"/>
    <mergeCell ref="G1629:G1638"/>
    <mergeCell ref="H1629:H1638"/>
    <mergeCell ref="I1629:I1638"/>
    <mergeCell ref="J1629:J1638"/>
    <mergeCell ref="K1629:K1638"/>
    <mergeCell ref="L1629:L1638"/>
    <mergeCell ref="M1629:M1638"/>
    <mergeCell ref="N1629:N1638"/>
    <mergeCell ref="O1629:O1638"/>
    <mergeCell ref="A1639:A1648"/>
    <mergeCell ref="B1639:B1648"/>
    <mergeCell ref="C1639:C1648"/>
    <mergeCell ref="D1639:D1648"/>
    <mergeCell ref="E1639:E1648"/>
    <mergeCell ref="F1639:F1648"/>
    <mergeCell ref="G1639:G1648"/>
    <mergeCell ref="H1639:H1648"/>
    <mergeCell ref="I1639:I1648"/>
    <mergeCell ref="J1639:J1648"/>
    <mergeCell ref="K1639:K1648"/>
    <mergeCell ref="L1639:L1648"/>
    <mergeCell ref="M1639:M1648"/>
    <mergeCell ref="N1639:N1648"/>
    <mergeCell ref="O1639:O1648"/>
    <mergeCell ref="A1649:A1658"/>
    <mergeCell ref="B1649:B1658"/>
    <mergeCell ref="C1649:C1658"/>
    <mergeCell ref="D1649:D1658"/>
    <mergeCell ref="E1649:E1658"/>
    <mergeCell ref="F1649:F1658"/>
    <mergeCell ref="G1649:G1658"/>
    <mergeCell ref="H1649:H1658"/>
    <mergeCell ref="I1649:I1658"/>
    <mergeCell ref="J1649:J1658"/>
    <mergeCell ref="K1649:K1658"/>
    <mergeCell ref="L1649:L1658"/>
    <mergeCell ref="M1649:M1658"/>
    <mergeCell ref="N1649:N1658"/>
    <mergeCell ref="O1649:O1658"/>
    <mergeCell ref="A1659:A1668"/>
    <mergeCell ref="B1659:B1668"/>
    <mergeCell ref="C1659:C1668"/>
    <mergeCell ref="D1659:D1668"/>
    <mergeCell ref="E1659:E1668"/>
    <mergeCell ref="F1659:F1668"/>
    <mergeCell ref="G1659:G1668"/>
    <mergeCell ref="H1659:H1668"/>
    <mergeCell ref="I1659:I1668"/>
    <mergeCell ref="J1659:J1668"/>
    <mergeCell ref="K1659:K1668"/>
    <mergeCell ref="L1659:L1668"/>
    <mergeCell ref="M1659:M1668"/>
    <mergeCell ref="N1659:N1668"/>
    <mergeCell ref="O1659:O1668"/>
    <mergeCell ref="A1669:A1678"/>
    <mergeCell ref="B1669:B1678"/>
    <mergeCell ref="C1669:C1678"/>
    <mergeCell ref="D1669:D1678"/>
    <mergeCell ref="E1669:E1678"/>
    <mergeCell ref="F1669:F1678"/>
    <mergeCell ref="G1669:G1678"/>
    <mergeCell ref="H1669:H1678"/>
    <mergeCell ref="I1669:I1678"/>
    <mergeCell ref="J1669:J1678"/>
    <mergeCell ref="K1669:K1678"/>
    <mergeCell ref="L1669:L1678"/>
    <mergeCell ref="M1669:M1678"/>
    <mergeCell ref="N1669:N1678"/>
    <mergeCell ref="O1669:O1678"/>
    <mergeCell ref="A1680:A1689"/>
    <mergeCell ref="B1680:B1689"/>
    <mergeCell ref="C1680:C1689"/>
    <mergeCell ref="D1680:D1689"/>
    <mergeCell ref="E1680:E1689"/>
    <mergeCell ref="F1680:F1689"/>
    <mergeCell ref="G1680:G1689"/>
    <mergeCell ref="H1680:H1689"/>
    <mergeCell ref="I1680:I1689"/>
    <mergeCell ref="J1680:J1689"/>
    <mergeCell ref="K1680:K1689"/>
    <mergeCell ref="L1680:L1689"/>
    <mergeCell ref="M1680:M1689"/>
    <mergeCell ref="N1680:N1689"/>
    <mergeCell ref="O1680:O1689"/>
    <mergeCell ref="A1690:A1699"/>
    <mergeCell ref="B1690:B1699"/>
    <mergeCell ref="C1690:C1699"/>
    <mergeCell ref="D1690:D1699"/>
    <mergeCell ref="E1690:E1699"/>
    <mergeCell ref="F1690:F1699"/>
    <mergeCell ref="G1690:G1699"/>
    <mergeCell ref="H1690:H1699"/>
    <mergeCell ref="I1690:I1699"/>
    <mergeCell ref="J1690:J1699"/>
    <mergeCell ref="K1690:K1699"/>
    <mergeCell ref="L1690:L1699"/>
    <mergeCell ref="M1690:M1699"/>
    <mergeCell ref="N1690:N1699"/>
    <mergeCell ref="O1690:O1699"/>
    <mergeCell ref="A1700:A1709"/>
    <mergeCell ref="B1700:B1709"/>
    <mergeCell ref="C1700:C1709"/>
    <mergeCell ref="D1700:D1709"/>
    <mergeCell ref="E1700:E1709"/>
    <mergeCell ref="F1700:F1709"/>
    <mergeCell ref="G1700:G1709"/>
    <mergeCell ref="H1700:H1709"/>
    <mergeCell ref="I1700:I1709"/>
    <mergeCell ref="J1700:J1709"/>
    <mergeCell ref="K1700:K1709"/>
    <mergeCell ref="L1700:L1709"/>
    <mergeCell ref="M1700:M1709"/>
    <mergeCell ref="N1700:N1709"/>
    <mergeCell ref="O1700:O1709"/>
    <mergeCell ref="A1710:A1719"/>
    <mergeCell ref="B1710:B1719"/>
    <mergeCell ref="C1710:C1719"/>
    <mergeCell ref="D1710:D1719"/>
    <mergeCell ref="E1710:E1719"/>
    <mergeCell ref="F1710:F1719"/>
    <mergeCell ref="G1710:G1719"/>
    <mergeCell ref="H1710:H1719"/>
    <mergeCell ref="I1710:I1719"/>
    <mergeCell ref="J1710:J1719"/>
    <mergeCell ref="K1710:K1719"/>
    <mergeCell ref="L1710:L1719"/>
    <mergeCell ref="M1710:M1719"/>
    <mergeCell ref="N1710:N1719"/>
    <mergeCell ref="O1710:O1719"/>
    <mergeCell ref="A1720:A1729"/>
    <mergeCell ref="B1720:B1729"/>
    <mergeCell ref="C1720:C1729"/>
    <mergeCell ref="D1720:D1729"/>
    <mergeCell ref="E1720:E1729"/>
    <mergeCell ref="F1720:F1729"/>
    <mergeCell ref="G1720:G1729"/>
    <mergeCell ref="H1720:H1729"/>
    <mergeCell ref="I1720:I1729"/>
    <mergeCell ref="J1720:J1729"/>
    <mergeCell ref="K1720:K1729"/>
    <mergeCell ref="L1720:L1729"/>
    <mergeCell ref="M1720:M1729"/>
    <mergeCell ref="N1720:N1729"/>
    <mergeCell ref="O1720:O1729"/>
    <mergeCell ref="A1730:A1739"/>
    <mergeCell ref="B1730:B1739"/>
    <mergeCell ref="C1730:C1739"/>
    <mergeCell ref="D1730:D1739"/>
    <mergeCell ref="E1730:E1739"/>
    <mergeCell ref="F1730:F1739"/>
    <mergeCell ref="G1730:G1739"/>
    <mergeCell ref="H1730:H1739"/>
    <mergeCell ref="I1730:I1739"/>
    <mergeCell ref="J1730:J1739"/>
    <mergeCell ref="K1730:K1739"/>
    <mergeCell ref="L1730:L1739"/>
    <mergeCell ref="M1730:M1739"/>
    <mergeCell ref="N1730:N1739"/>
    <mergeCell ref="O1730:O1739"/>
    <mergeCell ref="A1740:A1749"/>
    <mergeCell ref="B1740:B1749"/>
    <mergeCell ref="C1740:C1749"/>
    <mergeCell ref="D1740:D1749"/>
    <mergeCell ref="E1740:E1749"/>
    <mergeCell ref="F1740:F1749"/>
    <mergeCell ref="G1740:G1749"/>
    <mergeCell ref="H1740:H1749"/>
    <mergeCell ref="I1740:I1749"/>
    <mergeCell ref="J1740:J1749"/>
    <mergeCell ref="K1740:K1749"/>
    <mergeCell ref="L1740:L1749"/>
    <mergeCell ref="M1740:M1749"/>
    <mergeCell ref="N1740:N1749"/>
    <mergeCell ref="O1740:O1749"/>
    <mergeCell ref="A1750:A1759"/>
    <mergeCell ref="B1750:B1759"/>
    <mergeCell ref="C1750:C1759"/>
    <mergeCell ref="D1750:D1759"/>
    <mergeCell ref="E1750:E1759"/>
    <mergeCell ref="F1750:F1759"/>
    <mergeCell ref="G1750:G1759"/>
    <mergeCell ref="H1750:H1759"/>
    <mergeCell ref="I1750:I1759"/>
    <mergeCell ref="J1750:J1759"/>
    <mergeCell ref="K1750:K1759"/>
    <mergeCell ref="L1750:L1759"/>
    <mergeCell ref="M1750:M1759"/>
    <mergeCell ref="N1750:N1759"/>
    <mergeCell ref="O1750:O1759"/>
    <mergeCell ref="A1760:A1769"/>
    <mergeCell ref="B1760:B1769"/>
    <mergeCell ref="C1760:C1769"/>
    <mergeCell ref="D1760:D1769"/>
    <mergeCell ref="E1760:E1769"/>
    <mergeCell ref="F1760:F1769"/>
    <mergeCell ref="G1760:G1769"/>
    <mergeCell ref="H1760:H1769"/>
    <mergeCell ref="I1760:I1769"/>
    <mergeCell ref="J1760:J1769"/>
    <mergeCell ref="K1760:K1769"/>
    <mergeCell ref="L1760:L1769"/>
    <mergeCell ref="M1760:M1769"/>
    <mergeCell ref="N1760:N1769"/>
    <mergeCell ref="O1760:O1769"/>
    <mergeCell ref="A1772:A1781"/>
    <mergeCell ref="B1772:B1781"/>
    <mergeCell ref="C1772:C1781"/>
    <mergeCell ref="D1772:D1781"/>
    <mergeCell ref="E1772:E1781"/>
    <mergeCell ref="F1772:F1781"/>
    <mergeCell ref="G1772:G1781"/>
    <mergeCell ref="H1772:H1781"/>
    <mergeCell ref="I1772:I1781"/>
    <mergeCell ref="J1772:J1781"/>
    <mergeCell ref="K1772:K1781"/>
    <mergeCell ref="L1772:L1781"/>
    <mergeCell ref="M1772:M1781"/>
    <mergeCell ref="N1772:N1781"/>
    <mergeCell ref="O1772:O1781"/>
    <mergeCell ref="A1782:A1791"/>
    <mergeCell ref="B1782:B1791"/>
    <mergeCell ref="C1782:C1791"/>
    <mergeCell ref="D1782:D1791"/>
    <mergeCell ref="E1782:E1791"/>
    <mergeCell ref="F1782:F1791"/>
    <mergeCell ref="G1782:G1791"/>
    <mergeCell ref="H1782:H1791"/>
    <mergeCell ref="I1782:I1791"/>
    <mergeCell ref="J1782:J1791"/>
    <mergeCell ref="K1782:K1791"/>
    <mergeCell ref="L1782:L1791"/>
    <mergeCell ref="M1782:M1791"/>
    <mergeCell ref="N1782:N1791"/>
    <mergeCell ref="O1782:O179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E302"/>
  <sheetViews>
    <sheetView workbookViewId="0"/>
  </sheetViews>
  <sheetFormatPr defaultRowHeight="15.0"/>
  <cols>
    <col min="1" max="1" width="15.0" customWidth="true"/>
    <col min="2" max="2" width="50.0" customWidth="true"/>
    <col min="3" max="3" width="20.0" customWidth="true"/>
    <col min="4" max="4" width="50.0" customWidth="true"/>
    <col min="5" max="5" width="35.0" customWidth="true"/>
  </cols>
  <sheetData>
    <row r="1">
      <c r="A1" s="4864" t="s">
        <v>623</v>
      </c>
      <c r="B1" s="4864" t="s">
        <v>624</v>
      </c>
      <c r="C1" s="4864" t="s">
        <v>625</v>
      </c>
      <c r="D1" s="4864" t="s">
        <v>16</v>
      </c>
      <c r="E1" s="4864" t="s">
        <v>626</v>
      </c>
    </row>
    <row r="2" ht="45.0" customHeight="true">
      <c r="A2" s="4866" t="s">
        <v>20</v>
      </c>
      <c r="B2" s="4866" t="s">
        <v>29</v>
      </c>
      <c r="C2" s="4866" t="s">
        <v>20</v>
      </c>
      <c r="D2" s="4866" t="s">
        <v>30</v>
      </c>
      <c r="E2" s="4866" t="s">
        <v>20</v>
      </c>
    </row>
    <row r="3" ht="45.0" customHeight="true">
      <c r="C3" s="4866" t="s">
        <v>31</v>
      </c>
      <c r="D3" s="4866" t="s">
        <v>32</v>
      </c>
      <c r="E3" s="4866" t="s">
        <v>20</v>
      </c>
    </row>
    <row r="4" ht="45.0" customHeight="true">
      <c r="C4" s="4866" t="s">
        <v>33</v>
      </c>
      <c r="D4" s="4866" t="s">
        <v>34</v>
      </c>
      <c r="E4" s="4866" t="s">
        <v>20</v>
      </c>
    </row>
    <row r="5" ht="45.0" customHeight="true">
      <c r="C5" s="4866" t="s">
        <v>35</v>
      </c>
      <c r="D5" s="4866" t="s">
        <v>36</v>
      </c>
      <c r="E5" s="4866" t="s">
        <v>20</v>
      </c>
    </row>
    <row r="6" ht="45.0" customHeight="true">
      <c r="C6" s="4866" t="s">
        <v>37</v>
      </c>
      <c r="D6" s="4866" t="s">
        <v>38</v>
      </c>
      <c r="E6" s="4866" t="s">
        <v>20</v>
      </c>
    </row>
    <row r="7" ht="45.0" customHeight="true">
      <c r="C7" s="4866" t="s">
        <v>39</v>
      </c>
      <c r="D7" s="4866" t="s">
        <v>40</v>
      </c>
      <c r="E7" s="4866" t="s">
        <v>37</v>
      </c>
    </row>
    <row r="8" ht="45.0" customHeight="true">
      <c r="C8" s="4866" t="s">
        <v>41</v>
      </c>
      <c r="D8" s="4866" t="s">
        <v>42</v>
      </c>
      <c r="E8" s="4866" t="s">
        <v>37</v>
      </c>
    </row>
    <row r="9" ht="45.0" customHeight="true">
      <c r="C9" s="4866" t="s">
        <v>43</v>
      </c>
      <c r="D9" s="4866" t="s">
        <v>44</v>
      </c>
      <c r="E9" s="4866" t="s">
        <v>37</v>
      </c>
    </row>
    <row r="10" ht="45.0" customHeight="true">
      <c r="C10" s="4866" t="s">
        <v>45</v>
      </c>
      <c r="D10" s="4866" t="s">
        <v>46</v>
      </c>
      <c r="E10" s="4866" t="s">
        <v>37</v>
      </c>
    </row>
    <row r="11" ht="45.0" customHeight="true">
      <c r="C11" s="4866" t="s">
        <v>47</v>
      </c>
      <c r="D11" s="4866" t="s">
        <v>48</v>
      </c>
      <c r="E11" s="4866" t="s">
        <v>37</v>
      </c>
    </row>
    <row r="12" ht="45.0" customHeight="true">
      <c r="A12" s="4867" t="s">
        <v>31</v>
      </c>
      <c r="B12" s="4867" t="s">
        <v>79</v>
      </c>
      <c r="C12" s="4867" t="s">
        <v>20</v>
      </c>
      <c r="D12" s="4867" t="s">
        <v>30</v>
      </c>
      <c r="E12" s="4867" t="s">
        <v>20</v>
      </c>
    </row>
    <row r="13" ht="45.0" customHeight="true">
      <c r="C13" s="4867" t="s">
        <v>31</v>
      </c>
      <c r="D13" s="4867" t="s">
        <v>32</v>
      </c>
      <c r="E13" s="4867" t="s">
        <v>20</v>
      </c>
    </row>
    <row r="14" ht="45.0" customHeight="true">
      <c r="C14" s="4867" t="s">
        <v>33</v>
      </c>
      <c r="D14" s="4867" t="s">
        <v>34</v>
      </c>
      <c r="E14" s="4867" t="s">
        <v>20</v>
      </c>
    </row>
    <row r="15" ht="45.0" customHeight="true">
      <c r="C15" s="4867" t="s">
        <v>35</v>
      </c>
      <c r="D15" s="4867" t="s">
        <v>36</v>
      </c>
      <c r="E15" s="4867" t="s">
        <v>20</v>
      </c>
    </row>
    <row r="16" ht="45.0" customHeight="true">
      <c r="C16" s="4867" t="s">
        <v>37</v>
      </c>
      <c r="D16" s="4867" t="s">
        <v>38</v>
      </c>
      <c r="E16" s="4867" t="s">
        <v>20</v>
      </c>
    </row>
    <row r="17" ht="45.0" customHeight="true">
      <c r="C17" s="4867" t="s">
        <v>39</v>
      </c>
      <c r="D17" s="4867" t="s">
        <v>40</v>
      </c>
      <c r="E17" s="4867" t="s">
        <v>37</v>
      </c>
    </row>
    <row r="18" ht="45.0" customHeight="true">
      <c r="C18" s="4867" t="s">
        <v>41</v>
      </c>
      <c r="D18" s="4867" t="s">
        <v>42</v>
      </c>
      <c r="E18" s="4867" t="s">
        <v>37</v>
      </c>
    </row>
    <row r="19" ht="45.0" customHeight="true">
      <c r="C19" s="4867" t="s">
        <v>43</v>
      </c>
      <c r="D19" s="4867" t="s">
        <v>44</v>
      </c>
      <c r="E19" s="4867" t="s">
        <v>37</v>
      </c>
    </row>
    <row r="20" ht="45.0" customHeight="true">
      <c r="C20" s="4867" t="s">
        <v>45</v>
      </c>
      <c r="D20" s="4867" t="s">
        <v>46</v>
      </c>
      <c r="E20" s="4867" t="s">
        <v>37</v>
      </c>
    </row>
    <row r="21" ht="45.0" customHeight="true">
      <c r="C21" s="4867" t="s">
        <v>47</v>
      </c>
      <c r="D21" s="4867" t="s">
        <v>48</v>
      </c>
      <c r="E21" s="4867" t="s">
        <v>37</v>
      </c>
    </row>
    <row r="22" ht="45.0" customHeight="true">
      <c r="A22" s="4868" t="s">
        <v>33</v>
      </c>
      <c r="B22" s="4868" t="s">
        <v>96</v>
      </c>
      <c r="C22" s="4868" t="s">
        <v>20</v>
      </c>
      <c r="D22" s="4868" t="s">
        <v>30</v>
      </c>
      <c r="E22" s="4868" t="s">
        <v>20</v>
      </c>
    </row>
    <row r="23" ht="45.0" customHeight="true">
      <c r="C23" s="4868" t="s">
        <v>31</v>
      </c>
      <c r="D23" s="4868" t="s">
        <v>32</v>
      </c>
      <c r="E23" s="4868" t="s">
        <v>20</v>
      </c>
    </row>
    <row r="24" ht="45.0" customHeight="true">
      <c r="C24" s="4868" t="s">
        <v>33</v>
      </c>
      <c r="D24" s="4868" t="s">
        <v>34</v>
      </c>
      <c r="E24" s="4868" t="s">
        <v>20</v>
      </c>
    </row>
    <row r="25" ht="45.0" customHeight="true">
      <c r="C25" s="4868" t="s">
        <v>35</v>
      </c>
      <c r="D25" s="4868" t="s">
        <v>36</v>
      </c>
      <c r="E25" s="4868" t="s">
        <v>20</v>
      </c>
    </row>
    <row r="26" ht="45.0" customHeight="true">
      <c r="C26" s="4868" t="s">
        <v>37</v>
      </c>
      <c r="D26" s="4868" t="s">
        <v>38</v>
      </c>
      <c r="E26" s="4868" t="s">
        <v>20</v>
      </c>
    </row>
    <row r="27" ht="45.0" customHeight="true">
      <c r="C27" s="4868" t="s">
        <v>39</v>
      </c>
      <c r="D27" s="4868" t="s">
        <v>40</v>
      </c>
      <c r="E27" s="4868" t="s">
        <v>37</v>
      </c>
    </row>
    <row r="28" ht="45.0" customHeight="true">
      <c r="C28" s="4868" t="s">
        <v>41</v>
      </c>
      <c r="D28" s="4868" t="s">
        <v>42</v>
      </c>
      <c r="E28" s="4868" t="s">
        <v>37</v>
      </c>
    </row>
    <row r="29" ht="45.0" customHeight="true">
      <c r="C29" s="4868" t="s">
        <v>43</v>
      </c>
      <c r="D29" s="4868" t="s">
        <v>44</v>
      </c>
      <c r="E29" s="4868" t="s">
        <v>37</v>
      </c>
    </row>
    <row r="30" ht="45.0" customHeight="true">
      <c r="C30" s="4868" t="s">
        <v>45</v>
      </c>
      <c r="D30" s="4868" t="s">
        <v>46</v>
      </c>
      <c r="E30" s="4868" t="s">
        <v>37</v>
      </c>
    </row>
    <row r="31" ht="45.0" customHeight="true">
      <c r="C31" s="4868" t="s">
        <v>47</v>
      </c>
      <c r="D31" s="4868" t="s">
        <v>48</v>
      </c>
      <c r="E31" s="4868" t="s">
        <v>37</v>
      </c>
    </row>
    <row r="32" ht="45.0" customHeight="true">
      <c r="A32" s="4869" t="s">
        <v>35</v>
      </c>
      <c r="B32" s="4869" t="s">
        <v>103</v>
      </c>
      <c r="C32" s="4869" t="s">
        <v>20</v>
      </c>
      <c r="D32" s="4869" t="s">
        <v>30</v>
      </c>
      <c r="E32" s="4869" t="s">
        <v>31</v>
      </c>
    </row>
    <row r="33" ht="45.0" customHeight="true">
      <c r="C33" s="4869" t="s">
        <v>31</v>
      </c>
      <c r="D33" s="4869" t="s">
        <v>32</v>
      </c>
      <c r="E33" s="4869" t="s">
        <v>31</v>
      </c>
    </row>
    <row r="34" ht="45.0" customHeight="true">
      <c r="C34" s="4869" t="s">
        <v>33</v>
      </c>
      <c r="D34" s="4869" t="s">
        <v>34</v>
      </c>
      <c r="E34" s="4869" t="s">
        <v>31</v>
      </c>
    </row>
    <row r="35" ht="45.0" customHeight="true">
      <c r="C35" s="4869" t="s">
        <v>35</v>
      </c>
      <c r="D35" s="4869" t="s">
        <v>36</v>
      </c>
      <c r="E35" s="4869" t="s">
        <v>31</v>
      </c>
    </row>
    <row r="36" ht="45.0" customHeight="true">
      <c r="C36" s="4869" t="s">
        <v>37</v>
      </c>
      <c r="D36" s="4869" t="s">
        <v>38</v>
      </c>
      <c r="E36" s="4869" t="s">
        <v>31</v>
      </c>
    </row>
    <row r="37" ht="45.0" customHeight="true">
      <c r="C37" s="4869" t="s">
        <v>39</v>
      </c>
      <c r="D37" s="4869" t="s">
        <v>40</v>
      </c>
      <c r="E37" s="4869" t="s">
        <v>39</v>
      </c>
    </row>
    <row r="38" ht="45.0" customHeight="true">
      <c r="C38" s="4869" t="s">
        <v>41</v>
      </c>
      <c r="D38" s="4869" t="s">
        <v>42</v>
      </c>
      <c r="E38" s="4869" t="s">
        <v>39</v>
      </c>
    </row>
    <row r="39" ht="45.0" customHeight="true">
      <c r="C39" s="4869" t="s">
        <v>43</v>
      </c>
      <c r="D39" s="4869" t="s">
        <v>44</v>
      </c>
      <c r="E39" s="4869" t="s">
        <v>39</v>
      </c>
    </row>
    <row r="40" ht="45.0" customHeight="true">
      <c r="C40" s="4869" t="s">
        <v>45</v>
      </c>
      <c r="D40" s="4869" t="s">
        <v>46</v>
      </c>
      <c r="E40" s="4869" t="s">
        <v>39</v>
      </c>
    </row>
    <row r="41" ht="45.0" customHeight="true">
      <c r="C41" s="4869" t="s">
        <v>47</v>
      </c>
      <c r="D41" s="4869" t="s">
        <v>48</v>
      </c>
      <c r="E41" s="4869" t="s">
        <v>39</v>
      </c>
    </row>
    <row r="42" ht="45.0" customHeight="true">
      <c r="A42" s="4870" t="s">
        <v>37</v>
      </c>
      <c r="B42" s="4870" t="s">
        <v>134</v>
      </c>
      <c r="C42" s="4870" t="s">
        <v>20</v>
      </c>
      <c r="D42" s="4870" t="s">
        <v>30</v>
      </c>
      <c r="E42" s="4870" t="s">
        <v>31</v>
      </c>
    </row>
    <row r="43" ht="45.0" customHeight="true">
      <c r="C43" s="4870" t="s">
        <v>31</v>
      </c>
      <c r="D43" s="4870" t="s">
        <v>32</v>
      </c>
      <c r="E43" s="4870" t="s">
        <v>31</v>
      </c>
    </row>
    <row r="44" ht="45.0" customHeight="true">
      <c r="C44" s="4870" t="s">
        <v>33</v>
      </c>
      <c r="D44" s="4870" t="s">
        <v>34</v>
      </c>
      <c r="E44" s="4870" t="s">
        <v>31</v>
      </c>
    </row>
    <row r="45" ht="45.0" customHeight="true">
      <c r="C45" s="4870" t="s">
        <v>35</v>
      </c>
      <c r="D45" s="4870" t="s">
        <v>36</v>
      </c>
      <c r="E45" s="4870" t="s">
        <v>31</v>
      </c>
    </row>
    <row r="46" ht="45.0" customHeight="true">
      <c r="C46" s="4870" t="s">
        <v>37</v>
      </c>
      <c r="D46" s="4870" t="s">
        <v>38</v>
      </c>
      <c r="E46" s="4870" t="s">
        <v>31</v>
      </c>
    </row>
    <row r="47" ht="45.0" customHeight="true">
      <c r="C47" s="4870" t="s">
        <v>39</v>
      </c>
      <c r="D47" s="4870" t="s">
        <v>40</v>
      </c>
      <c r="E47" s="4870" t="s">
        <v>39</v>
      </c>
    </row>
    <row r="48" ht="45.0" customHeight="true">
      <c r="C48" s="4870" t="s">
        <v>41</v>
      </c>
      <c r="D48" s="4870" t="s">
        <v>42</v>
      </c>
      <c r="E48" s="4870" t="s">
        <v>39</v>
      </c>
    </row>
    <row r="49" ht="45.0" customHeight="true">
      <c r="C49" s="4870" t="s">
        <v>43</v>
      </c>
      <c r="D49" s="4870" t="s">
        <v>44</v>
      </c>
      <c r="E49" s="4870" t="s">
        <v>39</v>
      </c>
    </row>
    <row r="50" ht="45.0" customHeight="true">
      <c r="C50" s="4870" t="s">
        <v>45</v>
      </c>
      <c r="D50" s="4870" t="s">
        <v>46</v>
      </c>
      <c r="E50" s="4870" t="s">
        <v>39</v>
      </c>
    </row>
    <row r="51" ht="45.0" customHeight="true">
      <c r="C51" s="4870" t="s">
        <v>47</v>
      </c>
      <c r="D51" s="4870" t="s">
        <v>48</v>
      </c>
      <c r="E51" s="4870" t="s">
        <v>39</v>
      </c>
    </row>
    <row r="52" ht="45.0" customHeight="true">
      <c r="A52" s="4871" t="s">
        <v>39</v>
      </c>
      <c r="B52" s="4871" t="s">
        <v>145</v>
      </c>
      <c r="C52" s="4871" t="s">
        <v>20</v>
      </c>
      <c r="D52" s="4871" t="s">
        <v>30</v>
      </c>
      <c r="E52" s="4871" t="s">
        <v>35</v>
      </c>
    </row>
    <row r="53" ht="45.0" customHeight="true">
      <c r="C53" s="4871" t="s">
        <v>31</v>
      </c>
      <c r="D53" s="4871" t="s">
        <v>32</v>
      </c>
      <c r="E53" s="4871" t="s">
        <v>35</v>
      </c>
    </row>
    <row r="54" ht="45.0" customHeight="true">
      <c r="C54" s="4871" t="s">
        <v>33</v>
      </c>
      <c r="D54" s="4871" t="s">
        <v>34</v>
      </c>
      <c r="E54" s="4871" t="s">
        <v>35</v>
      </c>
    </row>
    <row r="55" ht="45.0" customHeight="true">
      <c r="C55" s="4871" t="s">
        <v>35</v>
      </c>
      <c r="D55" s="4871" t="s">
        <v>36</v>
      </c>
      <c r="E55" s="4871" t="s">
        <v>35</v>
      </c>
    </row>
    <row r="56" ht="45.0" customHeight="true">
      <c r="C56" s="4871" t="s">
        <v>37</v>
      </c>
      <c r="D56" s="4871" t="s">
        <v>38</v>
      </c>
      <c r="E56" s="4871" t="s">
        <v>35</v>
      </c>
    </row>
    <row r="57" ht="45.0" customHeight="true">
      <c r="C57" s="4871" t="s">
        <v>39</v>
      </c>
      <c r="D57" s="4871" t="s">
        <v>40</v>
      </c>
      <c r="E57" s="4871" t="s">
        <v>43</v>
      </c>
    </row>
    <row r="58" ht="45.0" customHeight="true">
      <c r="C58" s="4871" t="s">
        <v>41</v>
      </c>
      <c r="D58" s="4871" t="s">
        <v>42</v>
      </c>
      <c r="E58" s="4871" t="s">
        <v>43</v>
      </c>
    </row>
    <row r="59" ht="45.0" customHeight="true">
      <c r="C59" s="4871" t="s">
        <v>43</v>
      </c>
      <c r="D59" s="4871" t="s">
        <v>44</v>
      </c>
      <c r="E59" s="4871" t="s">
        <v>43</v>
      </c>
    </row>
    <row r="60" ht="45.0" customHeight="true">
      <c r="C60" s="4871" t="s">
        <v>45</v>
      </c>
      <c r="D60" s="4871" t="s">
        <v>46</v>
      </c>
      <c r="E60" s="4871" t="s">
        <v>43</v>
      </c>
    </row>
    <row r="61" ht="45.0" customHeight="true">
      <c r="C61" s="4871" t="s">
        <v>47</v>
      </c>
      <c r="D61" s="4871" t="s">
        <v>48</v>
      </c>
      <c r="E61" s="4871" t="s">
        <v>43</v>
      </c>
    </row>
    <row r="62" ht="45.0" customHeight="true">
      <c r="A62" s="4872" t="s">
        <v>41</v>
      </c>
      <c r="B62" s="4872" t="s">
        <v>158</v>
      </c>
      <c r="C62" s="4872" t="s">
        <v>20</v>
      </c>
      <c r="D62" s="4872" t="s">
        <v>30</v>
      </c>
      <c r="E62" s="4872" t="s">
        <v>35</v>
      </c>
    </row>
    <row r="63" ht="45.0" customHeight="true">
      <c r="C63" s="4872" t="s">
        <v>31</v>
      </c>
      <c r="D63" s="4872" t="s">
        <v>32</v>
      </c>
      <c r="E63" s="4872" t="s">
        <v>35</v>
      </c>
    </row>
    <row r="64" ht="45.0" customHeight="true">
      <c r="C64" s="4872" t="s">
        <v>33</v>
      </c>
      <c r="D64" s="4872" t="s">
        <v>34</v>
      </c>
      <c r="E64" s="4872" t="s">
        <v>35</v>
      </c>
    </row>
    <row r="65" ht="45.0" customHeight="true">
      <c r="C65" s="4872" t="s">
        <v>35</v>
      </c>
      <c r="D65" s="4872" t="s">
        <v>36</v>
      </c>
      <c r="E65" s="4872" t="s">
        <v>35</v>
      </c>
    </row>
    <row r="66" ht="45.0" customHeight="true">
      <c r="C66" s="4872" t="s">
        <v>37</v>
      </c>
      <c r="D66" s="4872" t="s">
        <v>38</v>
      </c>
      <c r="E66" s="4872" t="s">
        <v>35</v>
      </c>
    </row>
    <row r="67" ht="45.0" customHeight="true">
      <c r="C67" s="4872" t="s">
        <v>39</v>
      </c>
      <c r="D67" s="4872" t="s">
        <v>40</v>
      </c>
      <c r="E67" s="4872" t="s">
        <v>43</v>
      </c>
    </row>
    <row r="68" ht="45.0" customHeight="true">
      <c r="C68" s="4872" t="s">
        <v>41</v>
      </c>
      <c r="D68" s="4872" t="s">
        <v>42</v>
      </c>
      <c r="E68" s="4872" t="s">
        <v>43</v>
      </c>
    </row>
    <row r="69" ht="45.0" customHeight="true">
      <c r="C69" s="4872" t="s">
        <v>43</v>
      </c>
      <c r="D69" s="4872" t="s">
        <v>44</v>
      </c>
      <c r="E69" s="4872" t="s">
        <v>43</v>
      </c>
    </row>
    <row r="70" ht="45.0" customHeight="true">
      <c r="C70" s="4872" t="s">
        <v>45</v>
      </c>
      <c r="D70" s="4872" t="s">
        <v>46</v>
      </c>
      <c r="E70" s="4872" t="s">
        <v>43</v>
      </c>
    </row>
    <row r="71" ht="45.0" customHeight="true">
      <c r="C71" s="4872" t="s">
        <v>47</v>
      </c>
      <c r="D71" s="4872" t="s">
        <v>48</v>
      </c>
      <c r="E71" s="4872" t="s">
        <v>43</v>
      </c>
    </row>
    <row r="72" ht="45.0" customHeight="true">
      <c r="A72" s="4873" t="s">
        <v>43</v>
      </c>
      <c r="B72" s="4873" t="s">
        <v>163</v>
      </c>
      <c r="C72" s="4873" t="s">
        <v>20</v>
      </c>
      <c r="D72" s="4873" t="s">
        <v>30</v>
      </c>
      <c r="E72" s="4873" t="s">
        <v>33</v>
      </c>
    </row>
    <row r="73" ht="45.0" customHeight="true">
      <c r="C73" s="4873" t="s">
        <v>31</v>
      </c>
      <c r="D73" s="4873" t="s">
        <v>32</v>
      </c>
      <c r="E73" s="4873" t="s">
        <v>33</v>
      </c>
    </row>
    <row r="74" ht="45.0" customHeight="true">
      <c r="C74" s="4873" t="s">
        <v>33</v>
      </c>
      <c r="D74" s="4873" t="s">
        <v>34</v>
      </c>
      <c r="E74" s="4873" t="s">
        <v>33</v>
      </c>
    </row>
    <row r="75" ht="45.0" customHeight="true">
      <c r="C75" s="4873" t="s">
        <v>35</v>
      </c>
      <c r="D75" s="4873" t="s">
        <v>36</v>
      </c>
      <c r="E75" s="4873" t="s">
        <v>33</v>
      </c>
    </row>
    <row r="76" ht="45.0" customHeight="true">
      <c r="C76" s="4873" t="s">
        <v>37</v>
      </c>
      <c r="D76" s="4873" t="s">
        <v>38</v>
      </c>
      <c r="E76" s="4873" t="s">
        <v>33</v>
      </c>
    </row>
    <row r="77" ht="45.0" customHeight="true">
      <c r="C77" s="4873" t="s">
        <v>39</v>
      </c>
      <c r="D77" s="4873" t="s">
        <v>40</v>
      </c>
      <c r="E77" s="4873" t="s">
        <v>41</v>
      </c>
    </row>
    <row r="78" ht="45.0" customHeight="true">
      <c r="C78" s="4873" t="s">
        <v>41</v>
      </c>
      <c r="D78" s="4873" t="s">
        <v>42</v>
      </c>
      <c r="E78" s="4873" t="s">
        <v>41</v>
      </c>
    </row>
    <row r="79" ht="45.0" customHeight="true">
      <c r="C79" s="4873" t="s">
        <v>43</v>
      </c>
      <c r="D79" s="4873" t="s">
        <v>44</v>
      </c>
      <c r="E79" s="4873" t="s">
        <v>41</v>
      </c>
    </row>
    <row r="80" ht="45.0" customHeight="true">
      <c r="C80" s="4873" t="s">
        <v>45</v>
      </c>
      <c r="D80" s="4873" t="s">
        <v>46</v>
      </c>
      <c r="E80" s="4873" t="s">
        <v>41</v>
      </c>
    </row>
    <row r="81" ht="45.0" customHeight="true">
      <c r="C81" s="4873" t="s">
        <v>47</v>
      </c>
      <c r="D81" s="4873" t="s">
        <v>48</v>
      </c>
      <c r="E81" s="4873" t="s">
        <v>41</v>
      </c>
    </row>
    <row r="82" ht="45.0" customHeight="true">
      <c r="A82" s="4874" t="s">
        <v>45</v>
      </c>
      <c r="B82" s="4874" t="s">
        <v>179</v>
      </c>
      <c r="C82" s="4874" t="s">
        <v>20</v>
      </c>
      <c r="D82" s="4874" t="s">
        <v>30</v>
      </c>
      <c r="E82" s="4874" t="s">
        <v>31</v>
      </c>
    </row>
    <row r="83" ht="45.0" customHeight="true">
      <c r="C83" s="4874" t="s">
        <v>31</v>
      </c>
      <c r="D83" s="4874" t="s">
        <v>32</v>
      </c>
      <c r="E83" s="4874" t="s">
        <v>31</v>
      </c>
    </row>
    <row r="84" ht="45.0" customHeight="true">
      <c r="C84" s="4874" t="s">
        <v>33</v>
      </c>
      <c r="D84" s="4874" t="s">
        <v>34</v>
      </c>
      <c r="E84" s="4874" t="s">
        <v>31</v>
      </c>
    </row>
    <row r="85" ht="45.0" customHeight="true">
      <c r="C85" s="4874" t="s">
        <v>35</v>
      </c>
      <c r="D85" s="4874" t="s">
        <v>36</v>
      </c>
      <c r="E85" s="4874" t="s">
        <v>31</v>
      </c>
    </row>
    <row r="86" ht="45.0" customHeight="true">
      <c r="C86" s="4874" t="s">
        <v>37</v>
      </c>
      <c r="D86" s="4874" t="s">
        <v>38</v>
      </c>
      <c r="E86" s="4874" t="s">
        <v>31</v>
      </c>
    </row>
    <row r="87" ht="45.0" customHeight="true">
      <c r="C87" s="4874" t="s">
        <v>39</v>
      </c>
      <c r="D87" s="4874" t="s">
        <v>40</v>
      </c>
      <c r="E87" s="4874" t="s">
        <v>39</v>
      </c>
    </row>
    <row r="88" ht="45.0" customHeight="true">
      <c r="C88" s="4874" t="s">
        <v>41</v>
      </c>
      <c r="D88" s="4874" t="s">
        <v>42</v>
      </c>
      <c r="E88" s="4874" t="s">
        <v>39</v>
      </c>
    </row>
    <row r="89" ht="45.0" customHeight="true">
      <c r="C89" s="4874" t="s">
        <v>43</v>
      </c>
      <c r="D89" s="4874" t="s">
        <v>44</v>
      </c>
      <c r="E89" s="4874" t="s">
        <v>39</v>
      </c>
    </row>
    <row r="90" ht="45.0" customHeight="true">
      <c r="C90" s="4874" t="s">
        <v>45</v>
      </c>
      <c r="D90" s="4874" t="s">
        <v>46</v>
      </c>
      <c r="E90" s="4874" t="s">
        <v>39</v>
      </c>
    </row>
    <row r="91" ht="45.0" customHeight="true">
      <c r="C91" s="4874" t="s">
        <v>47</v>
      </c>
      <c r="D91" s="4874" t="s">
        <v>48</v>
      </c>
      <c r="E91" s="4874" t="s">
        <v>39</v>
      </c>
    </row>
    <row r="92" ht="45.0" customHeight="true">
      <c r="A92" s="4875" t="s">
        <v>47</v>
      </c>
      <c r="B92" s="4875" t="s">
        <v>198</v>
      </c>
      <c r="C92" s="4875" t="s">
        <v>20</v>
      </c>
      <c r="D92" s="4875" t="s">
        <v>30</v>
      </c>
      <c r="E92" s="4875" t="s">
        <v>33</v>
      </c>
    </row>
    <row r="93" ht="45.0" customHeight="true">
      <c r="C93" s="4875" t="s">
        <v>31</v>
      </c>
      <c r="D93" s="4875" t="s">
        <v>32</v>
      </c>
      <c r="E93" s="4875" t="s">
        <v>33</v>
      </c>
    </row>
    <row r="94" ht="45.0" customHeight="true">
      <c r="C94" s="4875" t="s">
        <v>33</v>
      </c>
      <c r="D94" s="4875" t="s">
        <v>34</v>
      </c>
      <c r="E94" s="4875" t="s">
        <v>33</v>
      </c>
    </row>
    <row r="95" ht="45.0" customHeight="true">
      <c r="C95" s="4875" t="s">
        <v>35</v>
      </c>
      <c r="D95" s="4875" t="s">
        <v>36</v>
      </c>
      <c r="E95" s="4875" t="s">
        <v>33</v>
      </c>
    </row>
    <row r="96" ht="45.0" customHeight="true">
      <c r="C96" s="4875" t="s">
        <v>37</v>
      </c>
      <c r="D96" s="4875" t="s">
        <v>38</v>
      </c>
      <c r="E96" s="4875" t="s">
        <v>33</v>
      </c>
    </row>
    <row r="97" ht="45.0" customHeight="true">
      <c r="C97" s="4875" t="s">
        <v>39</v>
      </c>
      <c r="D97" s="4875" t="s">
        <v>40</v>
      </c>
      <c r="E97" s="4875" t="s">
        <v>41</v>
      </c>
    </row>
    <row r="98" ht="45.0" customHeight="true">
      <c r="C98" s="4875" t="s">
        <v>41</v>
      </c>
      <c r="D98" s="4875" t="s">
        <v>42</v>
      </c>
      <c r="E98" s="4875" t="s">
        <v>41</v>
      </c>
    </row>
    <row r="99" ht="45.0" customHeight="true">
      <c r="C99" s="4875" t="s">
        <v>43</v>
      </c>
      <c r="D99" s="4875" t="s">
        <v>44</v>
      </c>
      <c r="E99" s="4875" t="s">
        <v>41</v>
      </c>
    </row>
    <row r="100" ht="45.0" customHeight="true">
      <c r="C100" s="4875" t="s">
        <v>45</v>
      </c>
      <c r="D100" s="4875" t="s">
        <v>46</v>
      </c>
      <c r="E100" s="4875" t="s">
        <v>41</v>
      </c>
    </row>
    <row r="101" ht="45.0" customHeight="true">
      <c r="C101" s="4875" t="s">
        <v>47</v>
      </c>
      <c r="D101" s="4875" t="s">
        <v>48</v>
      </c>
      <c r="E101" s="4875" t="s">
        <v>41</v>
      </c>
    </row>
    <row r="102" ht="45.0" customHeight="true">
      <c r="A102" s="4876" t="s">
        <v>209</v>
      </c>
      <c r="B102" s="4876" t="s">
        <v>205</v>
      </c>
      <c r="C102" s="4876" t="s">
        <v>20</v>
      </c>
      <c r="D102" s="4876" t="s">
        <v>30</v>
      </c>
      <c r="E102" s="4876" t="s">
        <v>31</v>
      </c>
    </row>
    <row r="103" ht="45.0" customHeight="true">
      <c r="C103" s="4876" t="s">
        <v>31</v>
      </c>
      <c r="D103" s="4876" t="s">
        <v>32</v>
      </c>
      <c r="E103" s="4876" t="s">
        <v>31</v>
      </c>
    </row>
    <row r="104" ht="45.0" customHeight="true">
      <c r="C104" s="4876" t="s">
        <v>33</v>
      </c>
      <c r="D104" s="4876" t="s">
        <v>34</v>
      </c>
      <c r="E104" s="4876" t="s">
        <v>31</v>
      </c>
    </row>
    <row r="105" ht="45.0" customHeight="true">
      <c r="C105" s="4876" t="s">
        <v>35</v>
      </c>
      <c r="D105" s="4876" t="s">
        <v>36</v>
      </c>
      <c r="E105" s="4876" t="s">
        <v>31</v>
      </c>
    </row>
    <row r="106" ht="45.0" customHeight="true">
      <c r="C106" s="4876" t="s">
        <v>37</v>
      </c>
      <c r="D106" s="4876" t="s">
        <v>38</v>
      </c>
      <c r="E106" s="4876" t="s">
        <v>31</v>
      </c>
    </row>
    <row r="107" ht="45.0" customHeight="true">
      <c r="C107" s="4876" t="s">
        <v>39</v>
      </c>
      <c r="D107" s="4876" t="s">
        <v>40</v>
      </c>
      <c r="E107" s="4876" t="s">
        <v>39</v>
      </c>
    </row>
    <row r="108" ht="45.0" customHeight="true">
      <c r="C108" s="4876" t="s">
        <v>41</v>
      </c>
      <c r="D108" s="4876" t="s">
        <v>42</v>
      </c>
      <c r="E108" s="4876" t="s">
        <v>39</v>
      </c>
    </row>
    <row r="109" ht="45.0" customHeight="true">
      <c r="C109" s="4876" t="s">
        <v>43</v>
      </c>
      <c r="D109" s="4876" t="s">
        <v>44</v>
      </c>
      <c r="E109" s="4876" t="s">
        <v>39</v>
      </c>
    </row>
    <row r="110" ht="45.0" customHeight="true">
      <c r="C110" s="4876" t="s">
        <v>45</v>
      </c>
      <c r="D110" s="4876" t="s">
        <v>46</v>
      </c>
      <c r="E110" s="4876" t="s">
        <v>39</v>
      </c>
    </row>
    <row r="111" ht="45.0" customHeight="true">
      <c r="C111" s="4876" t="s">
        <v>47</v>
      </c>
      <c r="D111" s="4876" t="s">
        <v>48</v>
      </c>
      <c r="E111" s="4876" t="s">
        <v>39</v>
      </c>
    </row>
    <row r="112" ht="45.0" customHeight="true">
      <c r="A112" s="4877" t="s">
        <v>223</v>
      </c>
      <c r="B112" s="4877" t="s">
        <v>219</v>
      </c>
      <c r="C112" s="4877" t="s">
        <v>20</v>
      </c>
      <c r="D112" s="4877" t="s">
        <v>30</v>
      </c>
      <c r="E112" s="4877" t="s">
        <v>35</v>
      </c>
    </row>
    <row r="113" ht="45.0" customHeight="true">
      <c r="C113" s="4877" t="s">
        <v>31</v>
      </c>
      <c r="D113" s="4877" t="s">
        <v>32</v>
      </c>
      <c r="E113" s="4877" t="s">
        <v>35</v>
      </c>
    </row>
    <row r="114" ht="45.0" customHeight="true">
      <c r="C114" s="4877" t="s">
        <v>33</v>
      </c>
      <c r="D114" s="4877" t="s">
        <v>34</v>
      </c>
      <c r="E114" s="4877" t="s">
        <v>35</v>
      </c>
    </row>
    <row r="115" ht="45.0" customHeight="true">
      <c r="C115" s="4877" t="s">
        <v>35</v>
      </c>
      <c r="D115" s="4877" t="s">
        <v>36</v>
      </c>
      <c r="E115" s="4877" t="s">
        <v>35</v>
      </c>
    </row>
    <row r="116" ht="45.0" customHeight="true">
      <c r="C116" s="4877" t="s">
        <v>37</v>
      </c>
      <c r="D116" s="4877" t="s">
        <v>38</v>
      </c>
      <c r="E116" s="4877" t="s">
        <v>35</v>
      </c>
    </row>
    <row r="117" ht="45.0" customHeight="true">
      <c r="C117" s="4877" t="s">
        <v>39</v>
      </c>
      <c r="D117" s="4877" t="s">
        <v>40</v>
      </c>
      <c r="E117" s="4877" t="s">
        <v>43</v>
      </c>
    </row>
    <row r="118" ht="45.0" customHeight="true">
      <c r="C118" s="4877" t="s">
        <v>41</v>
      </c>
      <c r="D118" s="4877" t="s">
        <v>42</v>
      </c>
      <c r="E118" s="4877" t="s">
        <v>43</v>
      </c>
    </row>
    <row r="119" ht="45.0" customHeight="true">
      <c r="C119" s="4877" t="s">
        <v>43</v>
      </c>
      <c r="D119" s="4877" t="s">
        <v>44</v>
      </c>
      <c r="E119" s="4877" t="s">
        <v>43</v>
      </c>
    </row>
    <row r="120" ht="45.0" customHeight="true">
      <c r="C120" s="4877" t="s">
        <v>45</v>
      </c>
      <c r="D120" s="4877" t="s">
        <v>46</v>
      </c>
      <c r="E120" s="4877" t="s">
        <v>43</v>
      </c>
    </row>
    <row r="121" ht="45.0" customHeight="true">
      <c r="C121" s="4877" t="s">
        <v>47</v>
      </c>
      <c r="D121" s="4877" t="s">
        <v>48</v>
      </c>
      <c r="E121" s="4877" t="s">
        <v>43</v>
      </c>
    </row>
    <row r="122" ht="45.0" customHeight="true">
      <c r="A122" s="4878" t="s">
        <v>228</v>
      </c>
      <c r="B122" s="4878" t="s">
        <v>229</v>
      </c>
      <c r="C122" s="4878" t="s">
        <v>20</v>
      </c>
      <c r="D122" s="4878" t="s">
        <v>30</v>
      </c>
      <c r="E122" s="4878" t="s">
        <v>35</v>
      </c>
    </row>
    <row r="123" ht="45.0" customHeight="true">
      <c r="C123" s="4878" t="s">
        <v>31</v>
      </c>
      <c r="D123" s="4878" t="s">
        <v>32</v>
      </c>
      <c r="E123" s="4878" t="s">
        <v>35</v>
      </c>
    </row>
    <row r="124" ht="45.0" customHeight="true">
      <c r="C124" s="4878" t="s">
        <v>33</v>
      </c>
      <c r="D124" s="4878" t="s">
        <v>34</v>
      </c>
      <c r="E124" s="4878" t="s">
        <v>35</v>
      </c>
    </row>
    <row r="125" ht="45.0" customHeight="true">
      <c r="C125" s="4878" t="s">
        <v>35</v>
      </c>
      <c r="D125" s="4878" t="s">
        <v>36</v>
      </c>
      <c r="E125" s="4878" t="s">
        <v>35</v>
      </c>
    </row>
    <row r="126" ht="45.0" customHeight="true">
      <c r="C126" s="4878" t="s">
        <v>37</v>
      </c>
      <c r="D126" s="4878" t="s">
        <v>38</v>
      </c>
      <c r="E126" s="4878" t="s">
        <v>35</v>
      </c>
    </row>
    <row r="127" ht="45.0" customHeight="true">
      <c r="C127" s="4878" t="s">
        <v>39</v>
      </c>
      <c r="D127" s="4878" t="s">
        <v>40</v>
      </c>
      <c r="E127" s="4878" t="s">
        <v>43</v>
      </c>
    </row>
    <row r="128" ht="45.0" customHeight="true">
      <c r="C128" s="4878" t="s">
        <v>41</v>
      </c>
      <c r="D128" s="4878" t="s">
        <v>42</v>
      </c>
      <c r="E128" s="4878" t="s">
        <v>43</v>
      </c>
    </row>
    <row r="129" ht="45.0" customHeight="true">
      <c r="C129" s="4878" t="s">
        <v>43</v>
      </c>
      <c r="D129" s="4878" t="s">
        <v>44</v>
      </c>
      <c r="E129" s="4878" t="s">
        <v>43</v>
      </c>
    </row>
    <row r="130" ht="45.0" customHeight="true">
      <c r="C130" s="4878" t="s">
        <v>45</v>
      </c>
      <c r="D130" s="4878" t="s">
        <v>46</v>
      </c>
      <c r="E130" s="4878" t="s">
        <v>43</v>
      </c>
    </row>
    <row r="131" ht="45.0" customHeight="true">
      <c r="C131" s="4878" t="s">
        <v>47</v>
      </c>
      <c r="D131" s="4878" t="s">
        <v>48</v>
      </c>
      <c r="E131" s="4878" t="s">
        <v>43</v>
      </c>
    </row>
    <row r="132" ht="45.0" customHeight="true">
      <c r="A132" s="4879" t="s">
        <v>242</v>
      </c>
      <c r="B132" s="4879" t="s">
        <v>243</v>
      </c>
      <c r="C132" s="4879" t="s">
        <v>20</v>
      </c>
      <c r="D132" s="4879" t="s">
        <v>30</v>
      </c>
      <c r="E132" s="4879" t="s">
        <v>35</v>
      </c>
    </row>
    <row r="133" ht="45.0" customHeight="true">
      <c r="C133" s="4879" t="s">
        <v>31</v>
      </c>
      <c r="D133" s="4879" t="s">
        <v>32</v>
      </c>
      <c r="E133" s="4879" t="s">
        <v>35</v>
      </c>
    </row>
    <row r="134" ht="45.0" customHeight="true">
      <c r="C134" s="4879" t="s">
        <v>33</v>
      </c>
      <c r="D134" s="4879" t="s">
        <v>34</v>
      </c>
      <c r="E134" s="4879" t="s">
        <v>35</v>
      </c>
    </row>
    <row r="135" ht="45.0" customHeight="true">
      <c r="C135" s="4879" t="s">
        <v>35</v>
      </c>
      <c r="D135" s="4879" t="s">
        <v>36</v>
      </c>
      <c r="E135" s="4879" t="s">
        <v>35</v>
      </c>
    </row>
    <row r="136" ht="45.0" customHeight="true">
      <c r="C136" s="4879" t="s">
        <v>37</v>
      </c>
      <c r="D136" s="4879" t="s">
        <v>38</v>
      </c>
      <c r="E136" s="4879" t="s">
        <v>35</v>
      </c>
    </row>
    <row r="137" ht="45.0" customHeight="true">
      <c r="C137" s="4879" t="s">
        <v>39</v>
      </c>
      <c r="D137" s="4879" t="s">
        <v>40</v>
      </c>
      <c r="E137" s="4879" t="s">
        <v>43</v>
      </c>
    </row>
    <row r="138" ht="45.0" customHeight="true">
      <c r="C138" s="4879" t="s">
        <v>41</v>
      </c>
      <c r="D138" s="4879" t="s">
        <v>42</v>
      </c>
      <c r="E138" s="4879" t="s">
        <v>43</v>
      </c>
    </row>
    <row r="139" ht="45.0" customHeight="true">
      <c r="C139" s="4879" t="s">
        <v>43</v>
      </c>
      <c r="D139" s="4879" t="s">
        <v>44</v>
      </c>
      <c r="E139" s="4879" t="s">
        <v>43</v>
      </c>
    </row>
    <row r="140" ht="45.0" customHeight="true">
      <c r="C140" s="4879" t="s">
        <v>45</v>
      </c>
      <c r="D140" s="4879" t="s">
        <v>46</v>
      </c>
      <c r="E140" s="4879" t="s">
        <v>43</v>
      </c>
    </row>
    <row r="141" ht="45.0" customHeight="true">
      <c r="C141" s="4879" t="s">
        <v>47</v>
      </c>
      <c r="D141" s="4879" t="s">
        <v>48</v>
      </c>
      <c r="E141" s="4879" t="s">
        <v>43</v>
      </c>
    </row>
    <row r="142" ht="45.0" customHeight="true">
      <c r="A142" s="4880" t="s">
        <v>248</v>
      </c>
      <c r="B142" s="4880" t="s">
        <v>249</v>
      </c>
      <c r="C142" s="4880" t="s">
        <v>20</v>
      </c>
      <c r="D142" s="4880" t="s">
        <v>30</v>
      </c>
      <c r="E142" s="4880" t="s">
        <v>35</v>
      </c>
    </row>
    <row r="143" ht="45.0" customHeight="true">
      <c r="C143" s="4880" t="s">
        <v>31</v>
      </c>
      <c r="D143" s="4880" t="s">
        <v>32</v>
      </c>
      <c r="E143" s="4880" t="s">
        <v>35</v>
      </c>
    </row>
    <row r="144" ht="45.0" customHeight="true">
      <c r="C144" s="4880" t="s">
        <v>33</v>
      </c>
      <c r="D144" s="4880" t="s">
        <v>34</v>
      </c>
      <c r="E144" s="4880" t="s">
        <v>35</v>
      </c>
    </row>
    <row r="145" ht="45.0" customHeight="true">
      <c r="C145" s="4880" t="s">
        <v>35</v>
      </c>
      <c r="D145" s="4880" t="s">
        <v>36</v>
      </c>
      <c r="E145" s="4880" t="s">
        <v>35</v>
      </c>
    </row>
    <row r="146" ht="45.0" customHeight="true">
      <c r="C146" s="4880" t="s">
        <v>37</v>
      </c>
      <c r="D146" s="4880" t="s">
        <v>38</v>
      </c>
      <c r="E146" s="4880" t="s">
        <v>35</v>
      </c>
    </row>
    <row r="147" ht="45.0" customHeight="true">
      <c r="C147" s="4880" t="s">
        <v>39</v>
      </c>
      <c r="D147" s="4880" t="s">
        <v>40</v>
      </c>
      <c r="E147" s="4880" t="s">
        <v>43</v>
      </c>
    </row>
    <row r="148" ht="45.0" customHeight="true">
      <c r="C148" s="4880" t="s">
        <v>41</v>
      </c>
      <c r="D148" s="4880" t="s">
        <v>42</v>
      </c>
      <c r="E148" s="4880" t="s">
        <v>43</v>
      </c>
    </row>
    <row r="149" ht="45.0" customHeight="true">
      <c r="C149" s="4880" t="s">
        <v>43</v>
      </c>
      <c r="D149" s="4880" t="s">
        <v>44</v>
      </c>
      <c r="E149" s="4880" t="s">
        <v>43</v>
      </c>
    </row>
    <row r="150" ht="45.0" customHeight="true">
      <c r="C150" s="4880" t="s">
        <v>45</v>
      </c>
      <c r="D150" s="4880" t="s">
        <v>46</v>
      </c>
      <c r="E150" s="4880" t="s">
        <v>43</v>
      </c>
    </row>
    <row r="151" ht="45.0" customHeight="true">
      <c r="C151" s="4880" t="s">
        <v>47</v>
      </c>
      <c r="D151" s="4880" t="s">
        <v>48</v>
      </c>
      <c r="E151" s="4880" t="s">
        <v>43</v>
      </c>
    </row>
    <row r="152" ht="45.0" customHeight="true">
      <c r="A152" s="4881" t="s">
        <v>260</v>
      </c>
      <c r="B152" s="4881" t="s">
        <v>256</v>
      </c>
      <c r="C152" s="4881" t="s">
        <v>20</v>
      </c>
      <c r="D152" s="4881" t="s">
        <v>30</v>
      </c>
      <c r="E152" s="4881" t="s">
        <v>33</v>
      </c>
    </row>
    <row r="153" ht="45.0" customHeight="true">
      <c r="C153" s="4881" t="s">
        <v>31</v>
      </c>
      <c r="D153" s="4881" t="s">
        <v>32</v>
      </c>
      <c r="E153" s="4881" t="s">
        <v>33</v>
      </c>
    </row>
    <row r="154" ht="45.0" customHeight="true">
      <c r="C154" s="4881" t="s">
        <v>33</v>
      </c>
      <c r="D154" s="4881" t="s">
        <v>34</v>
      </c>
      <c r="E154" s="4881" t="s">
        <v>33</v>
      </c>
    </row>
    <row r="155" ht="45.0" customHeight="true">
      <c r="C155" s="4881" t="s">
        <v>35</v>
      </c>
      <c r="D155" s="4881" t="s">
        <v>36</v>
      </c>
      <c r="E155" s="4881" t="s">
        <v>33</v>
      </c>
    </row>
    <row r="156" ht="45.0" customHeight="true">
      <c r="C156" s="4881" t="s">
        <v>37</v>
      </c>
      <c r="D156" s="4881" t="s">
        <v>38</v>
      </c>
      <c r="E156" s="4881" t="s">
        <v>33</v>
      </c>
    </row>
    <row r="157" ht="45.0" customHeight="true">
      <c r="C157" s="4881" t="s">
        <v>39</v>
      </c>
      <c r="D157" s="4881" t="s">
        <v>40</v>
      </c>
      <c r="E157" s="4881" t="s">
        <v>41</v>
      </c>
    </row>
    <row r="158" ht="45.0" customHeight="true">
      <c r="C158" s="4881" t="s">
        <v>41</v>
      </c>
      <c r="D158" s="4881" t="s">
        <v>42</v>
      </c>
      <c r="E158" s="4881" t="s">
        <v>41</v>
      </c>
    </row>
    <row r="159" ht="45.0" customHeight="true">
      <c r="C159" s="4881" t="s">
        <v>43</v>
      </c>
      <c r="D159" s="4881" t="s">
        <v>44</v>
      </c>
      <c r="E159" s="4881" t="s">
        <v>41</v>
      </c>
    </row>
    <row r="160" ht="45.0" customHeight="true">
      <c r="C160" s="4881" t="s">
        <v>45</v>
      </c>
      <c r="D160" s="4881" t="s">
        <v>46</v>
      </c>
      <c r="E160" s="4881" t="s">
        <v>41</v>
      </c>
    </row>
    <row r="161" ht="45.0" customHeight="true">
      <c r="C161" s="4881" t="s">
        <v>47</v>
      </c>
      <c r="D161" s="4881" t="s">
        <v>48</v>
      </c>
      <c r="E161" s="4881" t="s">
        <v>41</v>
      </c>
    </row>
    <row r="162" ht="45.0" customHeight="true">
      <c r="A162" s="4882" t="s">
        <v>287</v>
      </c>
      <c r="B162" s="4882" t="s">
        <v>285</v>
      </c>
      <c r="C162" s="4882" t="s">
        <v>20</v>
      </c>
      <c r="D162" s="4882" t="s">
        <v>30</v>
      </c>
      <c r="E162" s="4882" t="s">
        <v>33</v>
      </c>
    </row>
    <row r="163" ht="45.0" customHeight="true">
      <c r="C163" s="4882" t="s">
        <v>31</v>
      </c>
      <c r="D163" s="4882" t="s">
        <v>32</v>
      </c>
      <c r="E163" s="4882" t="s">
        <v>33</v>
      </c>
    </row>
    <row r="164" ht="45.0" customHeight="true">
      <c r="C164" s="4882" t="s">
        <v>33</v>
      </c>
      <c r="D164" s="4882" t="s">
        <v>34</v>
      </c>
      <c r="E164" s="4882" t="s">
        <v>33</v>
      </c>
    </row>
    <row r="165" ht="45.0" customHeight="true">
      <c r="C165" s="4882" t="s">
        <v>35</v>
      </c>
      <c r="D165" s="4882" t="s">
        <v>36</v>
      </c>
      <c r="E165" s="4882" t="s">
        <v>33</v>
      </c>
    </row>
    <row r="166" ht="45.0" customHeight="true">
      <c r="C166" s="4882" t="s">
        <v>37</v>
      </c>
      <c r="D166" s="4882" t="s">
        <v>38</v>
      </c>
      <c r="E166" s="4882" t="s">
        <v>33</v>
      </c>
    </row>
    <row r="167" ht="45.0" customHeight="true">
      <c r="C167" s="4882" t="s">
        <v>39</v>
      </c>
      <c r="D167" s="4882" t="s">
        <v>40</v>
      </c>
      <c r="E167" s="4882" t="s">
        <v>41</v>
      </c>
    </row>
    <row r="168" ht="45.0" customHeight="true">
      <c r="C168" s="4882" t="s">
        <v>41</v>
      </c>
      <c r="D168" s="4882" t="s">
        <v>42</v>
      </c>
      <c r="E168" s="4882" t="s">
        <v>41</v>
      </c>
    </row>
    <row r="169" ht="45.0" customHeight="true">
      <c r="C169" s="4882" t="s">
        <v>43</v>
      </c>
      <c r="D169" s="4882" t="s">
        <v>44</v>
      </c>
      <c r="E169" s="4882" t="s">
        <v>41</v>
      </c>
    </row>
    <row r="170" ht="45.0" customHeight="true">
      <c r="C170" s="4882" t="s">
        <v>45</v>
      </c>
      <c r="D170" s="4882" t="s">
        <v>46</v>
      </c>
      <c r="E170" s="4882" t="s">
        <v>41</v>
      </c>
    </row>
    <row r="171" ht="45.0" customHeight="true">
      <c r="C171" s="4882" t="s">
        <v>47</v>
      </c>
      <c r="D171" s="4882" t="s">
        <v>48</v>
      </c>
      <c r="E171" s="4882" t="s">
        <v>41</v>
      </c>
    </row>
    <row r="172" ht="45.0" customHeight="true">
      <c r="A172" s="4883" t="s">
        <v>295</v>
      </c>
      <c r="B172" s="4883" t="s">
        <v>291</v>
      </c>
      <c r="C172" s="4883" t="s">
        <v>20</v>
      </c>
      <c r="D172" s="4883" t="s">
        <v>30</v>
      </c>
      <c r="E172" s="4883" t="s">
        <v>33</v>
      </c>
    </row>
    <row r="173" ht="45.0" customHeight="true">
      <c r="C173" s="4883" t="s">
        <v>31</v>
      </c>
      <c r="D173" s="4883" t="s">
        <v>32</v>
      </c>
      <c r="E173" s="4883" t="s">
        <v>33</v>
      </c>
    </row>
    <row r="174" ht="45.0" customHeight="true">
      <c r="C174" s="4883" t="s">
        <v>33</v>
      </c>
      <c r="D174" s="4883" t="s">
        <v>34</v>
      </c>
      <c r="E174" s="4883" t="s">
        <v>33</v>
      </c>
    </row>
    <row r="175" ht="45.0" customHeight="true">
      <c r="C175" s="4883" t="s">
        <v>35</v>
      </c>
      <c r="D175" s="4883" t="s">
        <v>36</v>
      </c>
      <c r="E175" s="4883" t="s">
        <v>33</v>
      </c>
    </row>
    <row r="176" ht="45.0" customHeight="true">
      <c r="C176" s="4883" t="s">
        <v>37</v>
      </c>
      <c r="D176" s="4883" t="s">
        <v>38</v>
      </c>
      <c r="E176" s="4883" t="s">
        <v>33</v>
      </c>
    </row>
    <row r="177" ht="45.0" customHeight="true">
      <c r="C177" s="4883" t="s">
        <v>39</v>
      </c>
      <c r="D177" s="4883" t="s">
        <v>40</v>
      </c>
      <c r="E177" s="4883" t="s">
        <v>41</v>
      </c>
    </row>
    <row r="178" ht="45.0" customHeight="true">
      <c r="C178" s="4883" t="s">
        <v>41</v>
      </c>
      <c r="D178" s="4883" t="s">
        <v>42</v>
      </c>
      <c r="E178" s="4883" t="s">
        <v>41</v>
      </c>
    </row>
    <row r="179" ht="45.0" customHeight="true">
      <c r="C179" s="4883" t="s">
        <v>43</v>
      </c>
      <c r="D179" s="4883" t="s">
        <v>44</v>
      </c>
      <c r="E179" s="4883" t="s">
        <v>41</v>
      </c>
    </row>
    <row r="180" ht="45.0" customHeight="true">
      <c r="C180" s="4883" t="s">
        <v>45</v>
      </c>
      <c r="D180" s="4883" t="s">
        <v>46</v>
      </c>
      <c r="E180" s="4883" t="s">
        <v>41</v>
      </c>
    </row>
    <row r="181" ht="45.0" customHeight="true">
      <c r="C181" s="4883" t="s">
        <v>47</v>
      </c>
      <c r="D181" s="4883" t="s">
        <v>48</v>
      </c>
      <c r="E181" s="4883" t="s">
        <v>41</v>
      </c>
    </row>
    <row r="182" ht="45.0" customHeight="true">
      <c r="A182" s="4884" t="s">
        <v>306</v>
      </c>
      <c r="B182" s="4884" t="s">
        <v>307</v>
      </c>
      <c r="C182" s="4884" t="s">
        <v>20</v>
      </c>
      <c r="D182" s="4884" t="s">
        <v>30</v>
      </c>
      <c r="E182" s="4884" t="s">
        <v>33</v>
      </c>
    </row>
    <row r="183" ht="45.0" customHeight="true">
      <c r="C183" s="4884" t="s">
        <v>31</v>
      </c>
      <c r="D183" s="4884" t="s">
        <v>32</v>
      </c>
      <c r="E183" s="4884" t="s">
        <v>33</v>
      </c>
    </row>
    <row r="184" ht="45.0" customHeight="true">
      <c r="C184" s="4884" t="s">
        <v>33</v>
      </c>
      <c r="D184" s="4884" t="s">
        <v>34</v>
      </c>
      <c r="E184" s="4884" t="s">
        <v>33</v>
      </c>
    </row>
    <row r="185" ht="45.0" customHeight="true">
      <c r="C185" s="4884" t="s">
        <v>35</v>
      </c>
      <c r="D185" s="4884" t="s">
        <v>36</v>
      </c>
      <c r="E185" s="4884" t="s">
        <v>33</v>
      </c>
    </row>
    <row r="186" ht="45.0" customHeight="true">
      <c r="C186" s="4884" t="s">
        <v>37</v>
      </c>
      <c r="D186" s="4884" t="s">
        <v>38</v>
      </c>
      <c r="E186" s="4884" t="s">
        <v>33</v>
      </c>
    </row>
    <row r="187" ht="45.0" customHeight="true">
      <c r="C187" s="4884" t="s">
        <v>39</v>
      </c>
      <c r="D187" s="4884" t="s">
        <v>40</v>
      </c>
      <c r="E187" s="4884" t="s">
        <v>41</v>
      </c>
    </row>
    <row r="188" ht="45.0" customHeight="true">
      <c r="C188" s="4884" t="s">
        <v>41</v>
      </c>
      <c r="D188" s="4884" t="s">
        <v>42</v>
      </c>
      <c r="E188" s="4884" t="s">
        <v>41</v>
      </c>
    </row>
    <row r="189" ht="45.0" customHeight="true">
      <c r="C189" s="4884" t="s">
        <v>43</v>
      </c>
      <c r="D189" s="4884" t="s">
        <v>44</v>
      </c>
      <c r="E189" s="4884" t="s">
        <v>41</v>
      </c>
    </row>
    <row r="190" ht="45.0" customHeight="true">
      <c r="C190" s="4884" t="s">
        <v>45</v>
      </c>
      <c r="D190" s="4884" t="s">
        <v>46</v>
      </c>
      <c r="E190" s="4884" t="s">
        <v>41</v>
      </c>
    </row>
    <row r="191" ht="45.0" customHeight="true">
      <c r="C191" s="4884" t="s">
        <v>47</v>
      </c>
      <c r="D191" s="4884" t="s">
        <v>48</v>
      </c>
      <c r="E191" s="4884" t="s">
        <v>41</v>
      </c>
    </row>
    <row r="192" ht="45.0" customHeight="true">
      <c r="A192" s="4885" t="s">
        <v>329</v>
      </c>
      <c r="B192" s="4885" t="s">
        <v>330</v>
      </c>
      <c r="C192" s="4885" t="s">
        <v>20</v>
      </c>
      <c r="D192" s="4885" t="s">
        <v>30</v>
      </c>
      <c r="E192" s="4885" t="s">
        <v>35</v>
      </c>
    </row>
    <row r="193" ht="45.0" customHeight="true">
      <c r="C193" s="4885" t="s">
        <v>31</v>
      </c>
      <c r="D193" s="4885" t="s">
        <v>32</v>
      </c>
      <c r="E193" s="4885" t="s">
        <v>35</v>
      </c>
    </row>
    <row r="194" ht="45.0" customHeight="true">
      <c r="C194" s="4885" t="s">
        <v>33</v>
      </c>
      <c r="D194" s="4885" t="s">
        <v>34</v>
      </c>
      <c r="E194" s="4885" t="s">
        <v>35</v>
      </c>
    </row>
    <row r="195" ht="45.0" customHeight="true">
      <c r="C195" s="4885" t="s">
        <v>35</v>
      </c>
      <c r="D195" s="4885" t="s">
        <v>36</v>
      </c>
      <c r="E195" s="4885" t="s">
        <v>35</v>
      </c>
    </row>
    <row r="196" ht="45.0" customHeight="true">
      <c r="C196" s="4885" t="s">
        <v>37</v>
      </c>
      <c r="D196" s="4885" t="s">
        <v>38</v>
      </c>
      <c r="E196" s="4885" t="s">
        <v>35</v>
      </c>
    </row>
    <row r="197" ht="45.0" customHeight="true">
      <c r="C197" s="4885" t="s">
        <v>39</v>
      </c>
      <c r="D197" s="4885" t="s">
        <v>40</v>
      </c>
      <c r="E197" s="4885" t="s">
        <v>43</v>
      </c>
    </row>
    <row r="198" ht="45.0" customHeight="true">
      <c r="C198" s="4885" t="s">
        <v>41</v>
      </c>
      <c r="D198" s="4885" t="s">
        <v>42</v>
      </c>
      <c r="E198" s="4885" t="s">
        <v>43</v>
      </c>
    </row>
    <row r="199" ht="45.0" customHeight="true">
      <c r="C199" s="4885" t="s">
        <v>43</v>
      </c>
      <c r="D199" s="4885" t="s">
        <v>44</v>
      </c>
      <c r="E199" s="4885" t="s">
        <v>43</v>
      </c>
    </row>
    <row r="200" ht="45.0" customHeight="true">
      <c r="C200" s="4885" t="s">
        <v>45</v>
      </c>
      <c r="D200" s="4885" t="s">
        <v>46</v>
      </c>
      <c r="E200" s="4885" t="s">
        <v>43</v>
      </c>
    </row>
    <row r="201" ht="45.0" customHeight="true">
      <c r="C201" s="4885" t="s">
        <v>47</v>
      </c>
      <c r="D201" s="4885" t="s">
        <v>48</v>
      </c>
      <c r="E201" s="4885" t="s">
        <v>43</v>
      </c>
    </row>
    <row r="202" ht="45.0" customHeight="true">
      <c r="A202" s="4886" t="s">
        <v>373</v>
      </c>
      <c r="B202" s="4886" t="s">
        <v>374</v>
      </c>
      <c r="C202" s="4886" t="s">
        <v>20</v>
      </c>
      <c r="D202" s="4886" t="s">
        <v>30</v>
      </c>
      <c r="E202" s="4886" t="s">
        <v>33</v>
      </c>
    </row>
    <row r="203" ht="45.0" customHeight="true">
      <c r="C203" s="4886" t="s">
        <v>31</v>
      </c>
      <c r="D203" s="4886" t="s">
        <v>32</v>
      </c>
      <c r="E203" s="4886" t="s">
        <v>33</v>
      </c>
    </row>
    <row r="204" ht="45.0" customHeight="true">
      <c r="C204" s="4886" t="s">
        <v>33</v>
      </c>
      <c r="D204" s="4886" t="s">
        <v>34</v>
      </c>
      <c r="E204" s="4886" t="s">
        <v>33</v>
      </c>
    </row>
    <row r="205" ht="45.0" customHeight="true">
      <c r="C205" s="4886" t="s">
        <v>35</v>
      </c>
      <c r="D205" s="4886" t="s">
        <v>36</v>
      </c>
      <c r="E205" s="4886" t="s">
        <v>33</v>
      </c>
    </row>
    <row r="206" ht="45.0" customHeight="true">
      <c r="C206" s="4886" t="s">
        <v>37</v>
      </c>
      <c r="D206" s="4886" t="s">
        <v>38</v>
      </c>
      <c r="E206" s="4886" t="s">
        <v>33</v>
      </c>
    </row>
    <row r="207" ht="45.0" customHeight="true">
      <c r="C207" s="4886" t="s">
        <v>39</v>
      </c>
      <c r="D207" s="4886" t="s">
        <v>40</v>
      </c>
      <c r="E207" s="4886" t="s">
        <v>41</v>
      </c>
    </row>
    <row r="208" ht="45.0" customHeight="true">
      <c r="C208" s="4886" t="s">
        <v>41</v>
      </c>
      <c r="D208" s="4886" t="s">
        <v>42</v>
      </c>
      <c r="E208" s="4886" t="s">
        <v>41</v>
      </c>
    </row>
    <row r="209" ht="45.0" customHeight="true">
      <c r="C209" s="4886" t="s">
        <v>43</v>
      </c>
      <c r="D209" s="4886" t="s">
        <v>44</v>
      </c>
      <c r="E209" s="4886" t="s">
        <v>41</v>
      </c>
    </row>
    <row r="210" ht="45.0" customHeight="true">
      <c r="C210" s="4886" t="s">
        <v>45</v>
      </c>
      <c r="D210" s="4886" t="s">
        <v>46</v>
      </c>
      <c r="E210" s="4886" t="s">
        <v>41</v>
      </c>
    </row>
    <row r="211" ht="45.0" customHeight="true">
      <c r="C211" s="4886" t="s">
        <v>47</v>
      </c>
      <c r="D211" s="4886" t="s">
        <v>48</v>
      </c>
      <c r="E211" s="4886" t="s">
        <v>41</v>
      </c>
    </row>
    <row r="212" ht="45.0" customHeight="true">
      <c r="A212" s="4887" t="s">
        <v>403</v>
      </c>
      <c r="B212" s="4887" t="s">
        <v>404</v>
      </c>
      <c r="C212" s="4887" t="s">
        <v>20</v>
      </c>
      <c r="D212" s="4887" t="s">
        <v>30</v>
      </c>
      <c r="E212" s="4887" t="s">
        <v>33</v>
      </c>
    </row>
    <row r="213" ht="45.0" customHeight="true">
      <c r="C213" s="4887" t="s">
        <v>31</v>
      </c>
      <c r="D213" s="4887" t="s">
        <v>32</v>
      </c>
      <c r="E213" s="4887" t="s">
        <v>33</v>
      </c>
    </row>
    <row r="214" ht="45.0" customHeight="true">
      <c r="C214" s="4887" t="s">
        <v>33</v>
      </c>
      <c r="D214" s="4887" t="s">
        <v>34</v>
      </c>
      <c r="E214" s="4887" t="s">
        <v>33</v>
      </c>
    </row>
    <row r="215" ht="45.0" customHeight="true">
      <c r="C215" s="4887" t="s">
        <v>35</v>
      </c>
      <c r="D215" s="4887" t="s">
        <v>36</v>
      </c>
      <c r="E215" s="4887" t="s">
        <v>33</v>
      </c>
    </row>
    <row r="216" ht="45.0" customHeight="true">
      <c r="C216" s="4887" t="s">
        <v>37</v>
      </c>
      <c r="D216" s="4887" t="s">
        <v>38</v>
      </c>
      <c r="E216" s="4887" t="s">
        <v>33</v>
      </c>
    </row>
    <row r="217" ht="45.0" customHeight="true">
      <c r="C217" s="4887" t="s">
        <v>39</v>
      </c>
      <c r="D217" s="4887" t="s">
        <v>40</v>
      </c>
      <c r="E217" s="4887" t="s">
        <v>41</v>
      </c>
    </row>
    <row r="218" ht="45.0" customHeight="true">
      <c r="C218" s="4887" t="s">
        <v>41</v>
      </c>
      <c r="D218" s="4887" t="s">
        <v>42</v>
      </c>
      <c r="E218" s="4887" t="s">
        <v>41</v>
      </c>
    </row>
    <row r="219" ht="45.0" customHeight="true">
      <c r="C219" s="4887" t="s">
        <v>43</v>
      </c>
      <c r="D219" s="4887" t="s">
        <v>44</v>
      </c>
      <c r="E219" s="4887" t="s">
        <v>41</v>
      </c>
    </row>
    <row r="220" ht="45.0" customHeight="true">
      <c r="C220" s="4887" t="s">
        <v>45</v>
      </c>
      <c r="D220" s="4887" t="s">
        <v>46</v>
      </c>
      <c r="E220" s="4887" t="s">
        <v>41</v>
      </c>
    </row>
    <row r="221" ht="45.0" customHeight="true">
      <c r="C221" s="4887" t="s">
        <v>47</v>
      </c>
      <c r="D221" s="4887" t="s">
        <v>48</v>
      </c>
      <c r="E221" s="4887" t="s">
        <v>41</v>
      </c>
    </row>
    <row r="222" ht="45.0" customHeight="true">
      <c r="A222" s="4888" t="s">
        <v>426</v>
      </c>
      <c r="B222" s="4888" t="s">
        <v>427</v>
      </c>
      <c r="C222" s="4888" t="s">
        <v>20</v>
      </c>
      <c r="D222" s="4888" t="s">
        <v>30</v>
      </c>
      <c r="E222" s="4888" t="s">
        <v>33</v>
      </c>
    </row>
    <row r="223" ht="45.0" customHeight="true">
      <c r="C223" s="4888" t="s">
        <v>31</v>
      </c>
      <c r="D223" s="4888" t="s">
        <v>32</v>
      </c>
      <c r="E223" s="4888" t="s">
        <v>33</v>
      </c>
    </row>
    <row r="224" ht="45.0" customHeight="true">
      <c r="C224" s="4888" t="s">
        <v>33</v>
      </c>
      <c r="D224" s="4888" t="s">
        <v>34</v>
      </c>
      <c r="E224" s="4888" t="s">
        <v>33</v>
      </c>
    </row>
    <row r="225" ht="45.0" customHeight="true">
      <c r="C225" s="4888" t="s">
        <v>35</v>
      </c>
      <c r="D225" s="4888" t="s">
        <v>36</v>
      </c>
      <c r="E225" s="4888" t="s">
        <v>33</v>
      </c>
    </row>
    <row r="226" ht="45.0" customHeight="true">
      <c r="C226" s="4888" t="s">
        <v>37</v>
      </c>
      <c r="D226" s="4888" t="s">
        <v>38</v>
      </c>
      <c r="E226" s="4888" t="s">
        <v>33</v>
      </c>
    </row>
    <row r="227" ht="45.0" customHeight="true">
      <c r="C227" s="4888" t="s">
        <v>39</v>
      </c>
      <c r="D227" s="4888" t="s">
        <v>40</v>
      </c>
      <c r="E227" s="4888" t="s">
        <v>41</v>
      </c>
    </row>
    <row r="228" ht="45.0" customHeight="true">
      <c r="C228" s="4888" t="s">
        <v>41</v>
      </c>
      <c r="D228" s="4888" t="s">
        <v>42</v>
      </c>
      <c r="E228" s="4888" t="s">
        <v>41</v>
      </c>
    </row>
    <row r="229" ht="45.0" customHeight="true">
      <c r="C229" s="4888" t="s">
        <v>43</v>
      </c>
      <c r="D229" s="4888" t="s">
        <v>44</v>
      </c>
      <c r="E229" s="4888" t="s">
        <v>41</v>
      </c>
    </row>
    <row r="230" ht="45.0" customHeight="true">
      <c r="C230" s="4888" t="s">
        <v>45</v>
      </c>
      <c r="D230" s="4888" t="s">
        <v>46</v>
      </c>
      <c r="E230" s="4888" t="s">
        <v>41</v>
      </c>
    </row>
    <row r="231" ht="45.0" customHeight="true">
      <c r="C231" s="4888" t="s">
        <v>47</v>
      </c>
      <c r="D231" s="4888" t="s">
        <v>48</v>
      </c>
      <c r="E231" s="4888" t="s">
        <v>41</v>
      </c>
    </row>
    <row r="232" ht="45.0" customHeight="true">
      <c r="A232" s="4889" t="s">
        <v>440</v>
      </c>
      <c r="B232" s="4889" t="s">
        <v>441</v>
      </c>
      <c r="C232" s="4889" t="s">
        <v>20</v>
      </c>
      <c r="D232" s="4889" t="s">
        <v>30</v>
      </c>
      <c r="E232" s="4889" t="s">
        <v>33</v>
      </c>
    </row>
    <row r="233" ht="45.0" customHeight="true">
      <c r="C233" s="4889" t="s">
        <v>31</v>
      </c>
      <c r="D233" s="4889" t="s">
        <v>32</v>
      </c>
      <c r="E233" s="4889" t="s">
        <v>33</v>
      </c>
    </row>
    <row r="234" ht="45.0" customHeight="true">
      <c r="C234" s="4889" t="s">
        <v>33</v>
      </c>
      <c r="D234" s="4889" t="s">
        <v>34</v>
      </c>
      <c r="E234" s="4889" t="s">
        <v>33</v>
      </c>
    </row>
    <row r="235" ht="45.0" customHeight="true">
      <c r="C235" s="4889" t="s">
        <v>35</v>
      </c>
      <c r="D235" s="4889" t="s">
        <v>36</v>
      </c>
      <c r="E235" s="4889" t="s">
        <v>33</v>
      </c>
    </row>
    <row r="236" ht="45.0" customHeight="true">
      <c r="C236" s="4889" t="s">
        <v>37</v>
      </c>
      <c r="D236" s="4889" t="s">
        <v>38</v>
      </c>
      <c r="E236" s="4889" t="s">
        <v>33</v>
      </c>
    </row>
    <row r="237" ht="45.0" customHeight="true">
      <c r="C237" s="4889" t="s">
        <v>39</v>
      </c>
      <c r="D237" s="4889" t="s">
        <v>40</v>
      </c>
      <c r="E237" s="4889" t="s">
        <v>41</v>
      </c>
    </row>
    <row r="238" ht="45.0" customHeight="true">
      <c r="C238" s="4889" t="s">
        <v>41</v>
      </c>
      <c r="D238" s="4889" t="s">
        <v>42</v>
      </c>
      <c r="E238" s="4889" t="s">
        <v>41</v>
      </c>
    </row>
    <row r="239" ht="45.0" customHeight="true">
      <c r="C239" s="4889" t="s">
        <v>43</v>
      </c>
      <c r="D239" s="4889" t="s">
        <v>44</v>
      </c>
      <c r="E239" s="4889" t="s">
        <v>41</v>
      </c>
    </row>
    <row r="240" ht="45.0" customHeight="true">
      <c r="C240" s="4889" t="s">
        <v>45</v>
      </c>
      <c r="D240" s="4889" t="s">
        <v>46</v>
      </c>
      <c r="E240" s="4889" t="s">
        <v>41</v>
      </c>
    </row>
    <row r="241" ht="45.0" customHeight="true">
      <c r="C241" s="4889" t="s">
        <v>47</v>
      </c>
      <c r="D241" s="4889" t="s">
        <v>48</v>
      </c>
      <c r="E241" s="4889" t="s">
        <v>41</v>
      </c>
    </row>
    <row r="242" ht="45.0" customHeight="true">
      <c r="A242" s="4890" t="s">
        <v>459</v>
      </c>
      <c r="B242" s="4890" t="s">
        <v>460</v>
      </c>
      <c r="C242" s="4890" t="s">
        <v>20</v>
      </c>
      <c r="D242" s="4890" t="s">
        <v>30</v>
      </c>
      <c r="E242" s="4890" t="s">
        <v>33</v>
      </c>
    </row>
    <row r="243" ht="45.0" customHeight="true">
      <c r="C243" s="4890" t="s">
        <v>31</v>
      </c>
      <c r="D243" s="4890" t="s">
        <v>32</v>
      </c>
      <c r="E243" s="4890" t="s">
        <v>33</v>
      </c>
    </row>
    <row r="244" ht="45.0" customHeight="true">
      <c r="C244" s="4890" t="s">
        <v>33</v>
      </c>
      <c r="D244" s="4890" t="s">
        <v>34</v>
      </c>
      <c r="E244" s="4890" t="s">
        <v>33</v>
      </c>
    </row>
    <row r="245" ht="45.0" customHeight="true">
      <c r="C245" s="4890" t="s">
        <v>35</v>
      </c>
      <c r="D245" s="4890" t="s">
        <v>36</v>
      </c>
      <c r="E245" s="4890" t="s">
        <v>33</v>
      </c>
    </row>
    <row r="246" ht="45.0" customHeight="true">
      <c r="C246" s="4890" t="s">
        <v>37</v>
      </c>
      <c r="D246" s="4890" t="s">
        <v>38</v>
      </c>
      <c r="E246" s="4890" t="s">
        <v>33</v>
      </c>
    </row>
    <row r="247" ht="45.0" customHeight="true">
      <c r="C247" s="4890" t="s">
        <v>39</v>
      </c>
      <c r="D247" s="4890" t="s">
        <v>40</v>
      </c>
      <c r="E247" s="4890" t="s">
        <v>41</v>
      </c>
    </row>
    <row r="248" ht="45.0" customHeight="true">
      <c r="C248" s="4890" t="s">
        <v>41</v>
      </c>
      <c r="D248" s="4890" t="s">
        <v>42</v>
      </c>
      <c r="E248" s="4890" t="s">
        <v>41</v>
      </c>
    </row>
    <row r="249" ht="45.0" customHeight="true">
      <c r="C249" s="4890" t="s">
        <v>43</v>
      </c>
      <c r="D249" s="4890" t="s">
        <v>44</v>
      </c>
      <c r="E249" s="4890" t="s">
        <v>41</v>
      </c>
    </row>
    <row r="250" ht="45.0" customHeight="true">
      <c r="C250" s="4890" t="s">
        <v>45</v>
      </c>
      <c r="D250" s="4890" t="s">
        <v>46</v>
      </c>
      <c r="E250" s="4890" t="s">
        <v>41</v>
      </c>
    </row>
    <row r="251" ht="45.0" customHeight="true">
      <c r="C251" s="4890" t="s">
        <v>47</v>
      </c>
      <c r="D251" s="4890" t="s">
        <v>48</v>
      </c>
      <c r="E251" s="4890" t="s">
        <v>41</v>
      </c>
    </row>
    <row r="252" ht="45.0" customHeight="true">
      <c r="A252" s="4891" t="s">
        <v>500</v>
      </c>
      <c r="B252" s="4891" t="s">
        <v>404</v>
      </c>
      <c r="C252" s="4891" t="s">
        <v>20</v>
      </c>
      <c r="D252" s="4891" t="s">
        <v>30</v>
      </c>
      <c r="E252" s="4891" t="s">
        <v>33</v>
      </c>
    </row>
    <row r="253" ht="45.0" customHeight="true">
      <c r="C253" s="4891" t="s">
        <v>31</v>
      </c>
      <c r="D253" s="4891" t="s">
        <v>32</v>
      </c>
      <c r="E253" s="4891" t="s">
        <v>33</v>
      </c>
    </row>
    <row r="254" ht="45.0" customHeight="true">
      <c r="C254" s="4891" t="s">
        <v>33</v>
      </c>
      <c r="D254" s="4891" t="s">
        <v>34</v>
      </c>
      <c r="E254" s="4891" t="s">
        <v>33</v>
      </c>
    </row>
    <row r="255" ht="45.0" customHeight="true">
      <c r="C255" s="4891" t="s">
        <v>35</v>
      </c>
      <c r="D255" s="4891" t="s">
        <v>36</v>
      </c>
      <c r="E255" s="4891" t="s">
        <v>33</v>
      </c>
    </row>
    <row r="256" ht="45.0" customHeight="true">
      <c r="C256" s="4891" t="s">
        <v>37</v>
      </c>
      <c r="D256" s="4891" t="s">
        <v>38</v>
      </c>
      <c r="E256" s="4891" t="s">
        <v>33</v>
      </c>
    </row>
    <row r="257" ht="45.0" customHeight="true">
      <c r="C257" s="4891" t="s">
        <v>39</v>
      </c>
      <c r="D257" s="4891" t="s">
        <v>40</v>
      </c>
      <c r="E257" s="4891" t="s">
        <v>41</v>
      </c>
    </row>
    <row r="258" ht="45.0" customHeight="true">
      <c r="C258" s="4891" t="s">
        <v>41</v>
      </c>
      <c r="D258" s="4891" t="s">
        <v>42</v>
      </c>
      <c r="E258" s="4891" t="s">
        <v>41</v>
      </c>
    </row>
    <row r="259" ht="45.0" customHeight="true">
      <c r="C259" s="4891" t="s">
        <v>43</v>
      </c>
      <c r="D259" s="4891" t="s">
        <v>44</v>
      </c>
      <c r="E259" s="4891" t="s">
        <v>41</v>
      </c>
    </row>
    <row r="260" ht="45.0" customHeight="true">
      <c r="C260" s="4891" t="s">
        <v>45</v>
      </c>
      <c r="D260" s="4891" t="s">
        <v>46</v>
      </c>
      <c r="E260" s="4891" t="s">
        <v>41</v>
      </c>
    </row>
    <row r="261" ht="45.0" customHeight="true">
      <c r="C261" s="4891" t="s">
        <v>47</v>
      </c>
      <c r="D261" s="4891" t="s">
        <v>48</v>
      </c>
      <c r="E261" s="4891" t="s">
        <v>41</v>
      </c>
    </row>
    <row r="262" ht="45.0" customHeight="true">
      <c r="A262" s="4892" t="s">
        <v>537</v>
      </c>
      <c r="B262" s="4892" t="s">
        <v>538</v>
      </c>
      <c r="C262" s="4892" t="s">
        <v>20</v>
      </c>
      <c r="D262" s="4892" t="s">
        <v>30</v>
      </c>
      <c r="E262" s="4892" t="s">
        <v>33</v>
      </c>
    </row>
    <row r="263" ht="45.0" customHeight="true">
      <c r="C263" s="4892" t="s">
        <v>31</v>
      </c>
      <c r="D263" s="4892" t="s">
        <v>32</v>
      </c>
      <c r="E263" s="4892" t="s">
        <v>33</v>
      </c>
    </row>
    <row r="264" ht="45.0" customHeight="true">
      <c r="C264" s="4892" t="s">
        <v>33</v>
      </c>
      <c r="D264" s="4892" t="s">
        <v>34</v>
      </c>
      <c r="E264" s="4892" t="s">
        <v>33</v>
      </c>
    </row>
    <row r="265" ht="45.0" customHeight="true">
      <c r="C265" s="4892" t="s">
        <v>35</v>
      </c>
      <c r="D265" s="4892" t="s">
        <v>36</v>
      </c>
      <c r="E265" s="4892" t="s">
        <v>33</v>
      </c>
    </row>
    <row r="266" ht="45.0" customHeight="true">
      <c r="C266" s="4892" t="s">
        <v>37</v>
      </c>
      <c r="D266" s="4892" t="s">
        <v>38</v>
      </c>
      <c r="E266" s="4892" t="s">
        <v>33</v>
      </c>
    </row>
    <row r="267" ht="45.0" customHeight="true">
      <c r="C267" s="4892" t="s">
        <v>39</v>
      </c>
      <c r="D267" s="4892" t="s">
        <v>40</v>
      </c>
      <c r="E267" s="4892" t="s">
        <v>41</v>
      </c>
    </row>
    <row r="268" ht="45.0" customHeight="true">
      <c r="C268" s="4892" t="s">
        <v>41</v>
      </c>
      <c r="D268" s="4892" t="s">
        <v>42</v>
      </c>
      <c r="E268" s="4892" t="s">
        <v>41</v>
      </c>
    </row>
    <row r="269" ht="45.0" customHeight="true">
      <c r="C269" s="4892" t="s">
        <v>43</v>
      </c>
      <c r="D269" s="4892" t="s">
        <v>44</v>
      </c>
      <c r="E269" s="4892" t="s">
        <v>41</v>
      </c>
    </row>
    <row r="270" ht="45.0" customHeight="true">
      <c r="C270" s="4892" t="s">
        <v>45</v>
      </c>
      <c r="D270" s="4892" t="s">
        <v>46</v>
      </c>
      <c r="E270" s="4892" t="s">
        <v>41</v>
      </c>
    </row>
    <row r="271" ht="45.0" customHeight="true">
      <c r="C271" s="4892" t="s">
        <v>47</v>
      </c>
      <c r="D271" s="4892" t="s">
        <v>48</v>
      </c>
      <c r="E271" s="4892" t="s">
        <v>41</v>
      </c>
    </row>
    <row r="272" ht="45.0" customHeight="true">
      <c r="A272" s="4893" t="s">
        <v>561</v>
      </c>
      <c r="B272" s="4893" t="s">
        <v>557</v>
      </c>
      <c r="C272" s="4893" t="s">
        <v>20</v>
      </c>
      <c r="D272" s="4893" t="s">
        <v>30</v>
      </c>
      <c r="E272" s="4893" t="s">
        <v>35</v>
      </c>
    </row>
    <row r="273" ht="45.0" customHeight="true">
      <c r="C273" s="4893" t="s">
        <v>31</v>
      </c>
      <c r="D273" s="4893" t="s">
        <v>32</v>
      </c>
      <c r="E273" s="4893" t="s">
        <v>35</v>
      </c>
    </row>
    <row r="274" ht="45.0" customHeight="true">
      <c r="C274" s="4893" t="s">
        <v>33</v>
      </c>
      <c r="D274" s="4893" t="s">
        <v>34</v>
      </c>
      <c r="E274" s="4893" t="s">
        <v>35</v>
      </c>
    </row>
    <row r="275" ht="45.0" customHeight="true">
      <c r="C275" s="4893" t="s">
        <v>35</v>
      </c>
      <c r="D275" s="4893" t="s">
        <v>36</v>
      </c>
      <c r="E275" s="4893" t="s">
        <v>35</v>
      </c>
    </row>
    <row r="276" ht="45.0" customHeight="true">
      <c r="C276" s="4893" t="s">
        <v>37</v>
      </c>
      <c r="D276" s="4893" t="s">
        <v>38</v>
      </c>
      <c r="E276" s="4893" t="s">
        <v>35</v>
      </c>
    </row>
    <row r="277" ht="45.0" customHeight="true">
      <c r="C277" s="4893" t="s">
        <v>39</v>
      </c>
      <c r="D277" s="4893" t="s">
        <v>40</v>
      </c>
      <c r="E277" s="4893" t="s">
        <v>43</v>
      </c>
    </row>
    <row r="278" ht="45.0" customHeight="true">
      <c r="C278" s="4893" t="s">
        <v>41</v>
      </c>
      <c r="D278" s="4893" t="s">
        <v>42</v>
      </c>
      <c r="E278" s="4893" t="s">
        <v>43</v>
      </c>
    </row>
    <row r="279" ht="45.0" customHeight="true">
      <c r="C279" s="4893" t="s">
        <v>43</v>
      </c>
      <c r="D279" s="4893" t="s">
        <v>44</v>
      </c>
      <c r="E279" s="4893" t="s">
        <v>43</v>
      </c>
    </row>
    <row r="280" ht="45.0" customHeight="true">
      <c r="C280" s="4893" t="s">
        <v>45</v>
      </c>
      <c r="D280" s="4893" t="s">
        <v>46</v>
      </c>
      <c r="E280" s="4893" t="s">
        <v>43</v>
      </c>
    </row>
    <row r="281" ht="45.0" customHeight="true">
      <c r="C281" s="4893" t="s">
        <v>47</v>
      </c>
      <c r="D281" s="4893" t="s">
        <v>48</v>
      </c>
      <c r="E281" s="4893" t="s">
        <v>43</v>
      </c>
    </row>
    <row r="282" ht="45.0" customHeight="true">
      <c r="A282" s="4894" t="s">
        <v>581</v>
      </c>
      <c r="B282" s="4894" t="s">
        <v>577</v>
      </c>
      <c r="C282" s="4894" t="s">
        <v>20</v>
      </c>
      <c r="D282" s="4894" t="s">
        <v>30</v>
      </c>
      <c r="E282" s="4894" t="s">
        <v>35</v>
      </c>
    </row>
    <row r="283" ht="45.0" customHeight="true">
      <c r="C283" s="4894" t="s">
        <v>31</v>
      </c>
      <c r="D283" s="4894" t="s">
        <v>32</v>
      </c>
      <c r="E283" s="4894" t="s">
        <v>35</v>
      </c>
    </row>
    <row r="284" ht="45.0" customHeight="true">
      <c r="C284" s="4894" t="s">
        <v>33</v>
      </c>
      <c r="D284" s="4894" t="s">
        <v>34</v>
      </c>
      <c r="E284" s="4894" t="s">
        <v>35</v>
      </c>
    </row>
    <row r="285" ht="45.0" customHeight="true">
      <c r="C285" s="4894" t="s">
        <v>35</v>
      </c>
      <c r="D285" s="4894" t="s">
        <v>36</v>
      </c>
      <c r="E285" s="4894" t="s">
        <v>35</v>
      </c>
    </row>
    <row r="286" ht="45.0" customHeight="true">
      <c r="C286" s="4894" t="s">
        <v>37</v>
      </c>
      <c r="D286" s="4894" t="s">
        <v>38</v>
      </c>
      <c r="E286" s="4894" t="s">
        <v>35</v>
      </c>
    </row>
    <row r="287" ht="45.0" customHeight="true">
      <c r="C287" s="4894" t="s">
        <v>39</v>
      </c>
      <c r="D287" s="4894" t="s">
        <v>40</v>
      </c>
      <c r="E287" s="4894" t="s">
        <v>43</v>
      </c>
    </row>
    <row r="288" ht="45.0" customHeight="true">
      <c r="C288" s="4894" t="s">
        <v>41</v>
      </c>
      <c r="D288" s="4894" t="s">
        <v>42</v>
      </c>
      <c r="E288" s="4894" t="s">
        <v>43</v>
      </c>
    </row>
    <row r="289" ht="45.0" customHeight="true">
      <c r="C289" s="4894" t="s">
        <v>43</v>
      </c>
      <c r="D289" s="4894" t="s">
        <v>44</v>
      </c>
      <c r="E289" s="4894" t="s">
        <v>43</v>
      </c>
    </row>
    <row r="290" ht="45.0" customHeight="true">
      <c r="C290" s="4894" t="s">
        <v>45</v>
      </c>
      <c r="D290" s="4894" t="s">
        <v>46</v>
      </c>
      <c r="E290" s="4894" t="s">
        <v>43</v>
      </c>
    </row>
    <row r="291" ht="45.0" customHeight="true">
      <c r="C291" s="4894" t="s">
        <v>47</v>
      </c>
      <c r="D291" s="4894" t="s">
        <v>48</v>
      </c>
      <c r="E291" s="4894" t="s">
        <v>43</v>
      </c>
    </row>
    <row r="292" ht="45.0" customHeight="true">
      <c r="A292" s="4895" t="s">
        <v>610</v>
      </c>
      <c r="B292" s="4895" t="s">
        <v>606</v>
      </c>
      <c r="C292" s="4895" t="s">
        <v>20</v>
      </c>
      <c r="D292" s="4895" t="s">
        <v>30</v>
      </c>
      <c r="E292" s="4895" t="s">
        <v>20</v>
      </c>
    </row>
    <row r="293" ht="45.0" customHeight="true">
      <c r="C293" s="4895" t="s">
        <v>31</v>
      </c>
      <c r="D293" s="4895" t="s">
        <v>32</v>
      </c>
      <c r="E293" s="4895" t="s">
        <v>31</v>
      </c>
    </row>
    <row r="294" ht="45.0" customHeight="true">
      <c r="C294" s="4895" t="s">
        <v>33</v>
      </c>
      <c r="D294" s="4895" t="s">
        <v>34</v>
      </c>
      <c r="E294" s="4895" t="s">
        <v>33</v>
      </c>
    </row>
    <row r="295" ht="45.0" customHeight="true">
      <c r="C295" s="4895" t="s">
        <v>35</v>
      </c>
      <c r="D295" s="4895" t="s">
        <v>36</v>
      </c>
      <c r="E295" s="4895" t="s">
        <v>35</v>
      </c>
    </row>
    <row r="296" ht="45.0" customHeight="true">
      <c r="C296" s="4895" t="s">
        <v>37</v>
      </c>
      <c r="D296" s="4895" t="s">
        <v>38</v>
      </c>
      <c r="E296" s="4895" t="s">
        <v>37</v>
      </c>
    </row>
    <row r="297" ht="45.0" customHeight="true">
      <c r="C297" s="4895" t="s">
        <v>39</v>
      </c>
      <c r="D297" s="4895" t="s">
        <v>40</v>
      </c>
      <c r="E297" s="4895" t="s">
        <v>39</v>
      </c>
    </row>
    <row r="298" ht="45.0" customHeight="true">
      <c r="C298" s="4895" t="s">
        <v>41</v>
      </c>
      <c r="D298" s="4895" t="s">
        <v>42</v>
      </c>
      <c r="E298" s="4895" t="s">
        <v>41</v>
      </c>
    </row>
    <row r="299" ht="45.0" customHeight="true">
      <c r="C299" s="4895" t="s">
        <v>43</v>
      </c>
      <c r="D299" s="4895" t="s">
        <v>44</v>
      </c>
      <c r="E299" s="4895" t="s">
        <v>43</v>
      </c>
    </row>
    <row r="300" ht="45.0" customHeight="true">
      <c r="C300" s="4895" t="s">
        <v>45</v>
      </c>
      <c r="D300" s="4895" t="s">
        <v>46</v>
      </c>
      <c r="E300" s="4895" t="s">
        <v>45</v>
      </c>
    </row>
    <row r="301" ht="45.0" customHeight="true">
      <c r="C301" s="4895" t="s">
        <v>47</v>
      </c>
      <c r="D301" s="4895" t="s">
        <v>48</v>
      </c>
      <c r="E301" s="4895" t="s">
        <v>47</v>
      </c>
    </row>
    <row r="302" ht="45.0" customHeight="true">
      <c r="C302" s="4895" t="s">
        <v>209</v>
      </c>
      <c r="D302" s="4895" t="s">
        <v>606</v>
      </c>
      <c r="E302" s="4895" t="s">
        <v>20</v>
      </c>
    </row>
  </sheetData>
  <mergeCells count="60">
    <mergeCell ref="A2:A11"/>
    <mergeCell ref="B2:B11"/>
    <mergeCell ref="A12:A21"/>
    <mergeCell ref="B12:B21"/>
    <mergeCell ref="A22:A31"/>
    <mergeCell ref="B22:B31"/>
    <mergeCell ref="A32:A41"/>
    <mergeCell ref="B32:B41"/>
    <mergeCell ref="A42:A51"/>
    <mergeCell ref="B42:B51"/>
    <mergeCell ref="A52:A61"/>
    <mergeCell ref="B52:B61"/>
    <mergeCell ref="A62:A71"/>
    <mergeCell ref="B62:B71"/>
    <mergeCell ref="A72:A81"/>
    <mergeCell ref="B72:B81"/>
    <mergeCell ref="A82:A91"/>
    <mergeCell ref="B82:B91"/>
    <mergeCell ref="A92:A101"/>
    <mergeCell ref="B92:B101"/>
    <mergeCell ref="A102:A111"/>
    <mergeCell ref="B102:B111"/>
    <mergeCell ref="A112:A121"/>
    <mergeCell ref="B112:B121"/>
    <mergeCell ref="A122:A131"/>
    <mergeCell ref="B122:B131"/>
    <mergeCell ref="A132:A141"/>
    <mergeCell ref="B132:B141"/>
    <mergeCell ref="A142:A151"/>
    <mergeCell ref="B142:B151"/>
    <mergeCell ref="A152:A161"/>
    <mergeCell ref="B152:B161"/>
    <mergeCell ref="A162:A171"/>
    <mergeCell ref="B162:B171"/>
    <mergeCell ref="A172:A181"/>
    <mergeCell ref="B172:B181"/>
    <mergeCell ref="A182:A191"/>
    <mergeCell ref="B182:B191"/>
    <mergeCell ref="A192:A201"/>
    <mergeCell ref="B192:B201"/>
    <mergeCell ref="A202:A211"/>
    <mergeCell ref="B202:B211"/>
    <mergeCell ref="A212:A221"/>
    <mergeCell ref="B212:B221"/>
    <mergeCell ref="A222:A231"/>
    <mergeCell ref="B222:B231"/>
    <mergeCell ref="A232:A241"/>
    <mergeCell ref="B232:B241"/>
    <mergeCell ref="A242:A251"/>
    <mergeCell ref="B242:B251"/>
    <mergeCell ref="A252:A261"/>
    <mergeCell ref="B252:B261"/>
    <mergeCell ref="A262:A271"/>
    <mergeCell ref="B262:B271"/>
    <mergeCell ref="A272:A281"/>
    <mergeCell ref="B272:B281"/>
    <mergeCell ref="A282:A291"/>
    <mergeCell ref="B282:B291"/>
    <mergeCell ref="A292:A302"/>
    <mergeCell ref="B292:B302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2026-01-29T16:57:23Z</dcterms:created>
  <dc:creator>Apache POI</dc:creator>
</cp:coreProperties>
</file>